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095" yWindow="-15" windowWidth="15765" windowHeight="12600"/>
  </bookViews>
  <sheets>
    <sheet name="ky1" sheetId="2" r:id="rId1"/>
    <sheet name="ky2" sheetId="1" r:id="rId2"/>
    <sheet name="ky3" sheetId="6" r:id="rId3"/>
    <sheet name="ky4" sheetId="4" r:id="rId4"/>
    <sheet name="ky5" sheetId="5" r:id="rId5"/>
    <sheet name="ky6" sheetId="3" r:id="rId6"/>
  </sheets>
  <definedNames>
    <definedName name="_xlnm.Print_Titles" localSheetId="0">'ky1'!$1:$2</definedName>
    <definedName name="_xlnm.Print_Titles" localSheetId="1">'ky2'!$1:$2</definedName>
    <definedName name="_xlnm.Print_Titles" localSheetId="2">'ky3'!$1:$2</definedName>
    <definedName name="_xlnm.Print_Titles" localSheetId="3">'ky4'!$1:$3</definedName>
    <definedName name="_xlnm.Print_Titles" localSheetId="4">'ky5'!$1:$3</definedName>
    <definedName name="_xlnm.Print_Titles" localSheetId="5">'ky6'!$1:$3</definedName>
  </definedNames>
  <calcPr calcId="124519"/>
</workbook>
</file>

<file path=xl/calcChain.xml><?xml version="1.0" encoding="utf-8"?>
<calcChain xmlns="http://schemas.openxmlformats.org/spreadsheetml/2006/main">
  <c r="C4" i="3"/>
  <c r="G11"/>
  <c r="F11"/>
  <c r="E11"/>
  <c r="C11"/>
  <c r="J12" i="5"/>
  <c r="H12"/>
  <c r="J76"/>
  <c r="F76"/>
  <c r="G76"/>
  <c r="H76"/>
  <c r="E76"/>
  <c r="C76"/>
  <c r="B76"/>
  <c r="L100"/>
  <c r="J100"/>
  <c r="C100"/>
  <c r="D100"/>
  <c r="E100"/>
  <c r="F100"/>
  <c r="G100"/>
  <c r="H100"/>
  <c r="B100"/>
  <c r="G89" i="4"/>
  <c r="F89"/>
  <c r="B92"/>
  <c r="B104"/>
  <c r="B110"/>
  <c r="B109"/>
  <c r="B108"/>
  <c r="B107"/>
  <c r="B106"/>
  <c r="B102"/>
  <c r="B101"/>
  <c r="B99"/>
  <c r="B97"/>
  <c r="B96"/>
  <c r="B95"/>
  <c r="B91"/>
  <c r="B88"/>
  <c r="B87"/>
  <c r="B85"/>
  <c r="B84"/>
  <c r="B83"/>
  <c r="B82"/>
  <c r="B80"/>
  <c r="B76"/>
  <c r="B75"/>
  <c r="B74"/>
  <c r="B71"/>
  <c r="B70"/>
  <c r="B69"/>
  <c r="B66"/>
  <c r="B64"/>
  <c r="B63"/>
  <c r="B60"/>
  <c r="B68"/>
  <c r="B62"/>
  <c r="B61"/>
  <c r="B57"/>
  <c r="B56"/>
  <c r="B52"/>
  <c r="B48"/>
  <c r="B49"/>
  <c r="B50"/>
  <c r="B47"/>
  <c r="B41"/>
  <c r="B40"/>
  <c r="B39"/>
  <c r="B37"/>
  <c r="B36"/>
  <c r="B34"/>
  <c r="B30"/>
  <c r="B31"/>
  <c r="B32"/>
  <c r="B33"/>
  <c r="B29"/>
  <c r="B9"/>
  <c r="B105"/>
  <c r="B100"/>
  <c r="B98"/>
  <c r="B94"/>
  <c r="B93"/>
  <c r="B86"/>
  <c r="B79"/>
  <c r="B78"/>
  <c r="B77"/>
  <c r="B58"/>
  <c r="B59"/>
  <c r="B65"/>
  <c r="B67"/>
  <c r="B35"/>
  <c r="B38"/>
  <c r="B42"/>
  <c r="B43"/>
  <c r="B44"/>
  <c r="B45"/>
  <c r="B46"/>
  <c r="B51"/>
  <c r="B53"/>
  <c r="B54"/>
  <c r="B15"/>
  <c r="B16"/>
  <c r="B17"/>
  <c r="B18"/>
  <c r="B19"/>
  <c r="B20"/>
  <c r="B21"/>
  <c r="B22"/>
  <c r="B23"/>
  <c r="B24"/>
  <c r="B25"/>
  <c r="B26"/>
  <c r="B27"/>
  <c r="B28"/>
  <c r="B14"/>
  <c r="B7"/>
  <c r="B8"/>
  <c r="B10"/>
  <c r="B6"/>
  <c r="G10" i="6"/>
  <c r="F10"/>
  <c r="E10"/>
  <c r="D11"/>
  <c r="D10"/>
  <c r="E11"/>
  <c r="C10"/>
  <c r="B44"/>
  <c r="E9" i="1"/>
  <c r="D9"/>
  <c r="C4" i="2"/>
  <c r="D4"/>
  <c r="B4"/>
  <c r="D5" i="3"/>
  <c r="E5"/>
  <c r="G5"/>
  <c r="C12"/>
  <c r="D12"/>
  <c r="E12"/>
  <c r="G12"/>
  <c r="D43"/>
  <c r="B43"/>
  <c r="B12"/>
  <c r="B5"/>
  <c r="C5" i="5"/>
  <c r="D5"/>
  <c r="E5"/>
  <c r="F5"/>
  <c r="G5"/>
  <c r="H5"/>
  <c r="I5"/>
  <c r="J5"/>
  <c r="K5"/>
  <c r="L5"/>
  <c r="C13"/>
  <c r="D13"/>
  <c r="E13"/>
  <c r="F13"/>
  <c r="G13"/>
  <c r="H13"/>
  <c r="I13"/>
  <c r="J13"/>
  <c r="K13"/>
  <c r="K12" s="1"/>
  <c r="L13"/>
  <c r="C55"/>
  <c r="D55"/>
  <c r="E55"/>
  <c r="F55"/>
  <c r="G55"/>
  <c r="I55"/>
  <c r="K55"/>
  <c r="L55"/>
  <c r="C77"/>
  <c r="D77"/>
  <c r="E77"/>
  <c r="F77"/>
  <c r="G77"/>
  <c r="H77"/>
  <c r="I77"/>
  <c r="K77"/>
  <c r="K76" s="1"/>
  <c r="L77"/>
  <c r="D85"/>
  <c r="I85"/>
  <c r="K85"/>
  <c r="L85"/>
  <c r="C101"/>
  <c r="D101"/>
  <c r="E101"/>
  <c r="F101"/>
  <c r="G101"/>
  <c r="H101"/>
  <c r="I101"/>
  <c r="K101"/>
  <c r="L101"/>
  <c r="I116"/>
  <c r="K116"/>
  <c r="I122"/>
  <c r="K122"/>
  <c r="L122"/>
  <c r="B101"/>
  <c r="B77"/>
  <c r="B55"/>
  <c r="B13"/>
  <c r="B5"/>
  <c r="C5" i="4"/>
  <c r="D5"/>
  <c r="E5"/>
  <c r="F5"/>
  <c r="G5"/>
  <c r="H5"/>
  <c r="C13"/>
  <c r="D13"/>
  <c r="E13"/>
  <c r="F13"/>
  <c r="G13"/>
  <c r="H13"/>
  <c r="H12" s="1"/>
  <c r="C55"/>
  <c r="D55"/>
  <c r="E55"/>
  <c r="F55"/>
  <c r="G55"/>
  <c r="C73"/>
  <c r="D73"/>
  <c r="E73"/>
  <c r="E72" s="1"/>
  <c r="F73"/>
  <c r="G73"/>
  <c r="H73"/>
  <c r="C81"/>
  <c r="D81"/>
  <c r="F81"/>
  <c r="G81"/>
  <c r="H81"/>
  <c r="D90"/>
  <c r="E90"/>
  <c r="E89" s="1"/>
  <c r="F90"/>
  <c r="G90"/>
  <c r="H90"/>
  <c r="H89" s="1"/>
  <c r="D103"/>
  <c r="F105"/>
  <c r="G105"/>
  <c r="C103"/>
  <c r="C90"/>
  <c r="C4" i="6"/>
  <c r="D4"/>
  <c r="E4"/>
  <c r="F4"/>
  <c r="G4"/>
  <c r="C11"/>
  <c r="F11"/>
  <c r="G11"/>
  <c r="C39"/>
  <c r="D39"/>
  <c r="E39"/>
  <c r="B39"/>
  <c r="B11"/>
  <c r="B4"/>
  <c r="C4" i="1"/>
  <c r="D4"/>
  <c r="E4"/>
  <c r="F4"/>
  <c r="G4"/>
  <c r="C10"/>
  <c r="D10"/>
  <c r="E10"/>
  <c r="F10"/>
  <c r="G10"/>
  <c r="C45"/>
  <c r="F45"/>
  <c r="G45"/>
  <c r="F51"/>
  <c r="G51"/>
  <c r="B45"/>
  <c r="B10"/>
  <c r="B4"/>
  <c r="E105" i="2"/>
  <c r="F105"/>
  <c r="F88" s="1"/>
  <c r="G105"/>
  <c r="G88" s="1"/>
  <c r="C89"/>
  <c r="D89"/>
  <c r="E89"/>
  <c r="E88" s="1"/>
  <c r="F89"/>
  <c r="G89"/>
  <c r="B89"/>
  <c r="G80"/>
  <c r="F80"/>
  <c r="E80"/>
  <c r="D80"/>
  <c r="C80"/>
  <c r="B80"/>
  <c r="G72"/>
  <c r="F72"/>
  <c r="E72"/>
  <c r="D72"/>
  <c r="C72"/>
  <c r="B72"/>
  <c r="G54"/>
  <c r="F54"/>
  <c r="E54"/>
  <c r="D54"/>
  <c r="C54"/>
  <c r="B54"/>
  <c r="G12"/>
  <c r="F12"/>
  <c r="E12"/>
  <c r="D12"/>
  <c r="C12"/>
  <c r="B12"/>
  <c r="G4"/>
  <c r="F4"/>
  <c r="E4"/>
  <c r="D11" i="3" l="1"/>
  <c r="B11"/>
  <c r="I76" i="5"/>
  <c r="C12"/>
  <c r="G12"/>
  <c r="J11"/>
  <c r="F12"/>
  <c r="L76"/>
  <c r="D76"/>
  <c r="C89" i="4"/>
  <c r="D89"/>
  <c r="C9" i="1"/>
  <c r="B9"/>
  <c r="B3" s="1"/>
  <c r="B55" i="4"/>
  <c r="F72"/>
  <c r="D12"/>
  <c r="G12"/>
  <c r="C12"/>
  <c r="B13"/>
  <c r="B73"/>
  <c r="B90"/>
  <c r="B103"/>
  <c r="B5"/>
  <c r="B81"/>
  <c r="E3" i="6"/>
  <c r="F3"/>
  <c r="D3" i="1"/>
  <c r="E3"/>
  <c r="B71" i="2"/>
  <c r="F71"/>
  <c r="E71"/>
  <c r="C71"/>
  <c r="G71"/>
  <c r="E11"/>
  <c r="D11"/>
  <c r="D71"/>
  <c r="E4" i="3"/>
  <c r="G4"/>
  <c r="D4"/>
  <c r="B4"/>
  <c r="I100" i="5"/>
  <c r="K100"/>
  <c r="K11" s="1"/>
  <c r="K4" s="1"/>
  <c r="G11"/>
  <c r="G4" s="1"/>
  <c r="C11"/>
  <c r="C4" s="1"/>
  <c r="L12"/>
  <c r="D12"/>
  <c r="B12"/>
  <c r="I12"/>
  <c r="E12"/>
  <c r="H72" i="4"/>
  <c r="D72"/>
  <c r="G72"/>
  <c r="C72"/>
  <c r="E12"/>
  <c r="F12"/>
  <c r="G3" i="6"/>
  <c r="C3"/>
  <c r="B10"/>
  <c r="B3" s="1"/>
  <c r="D3"/>
  <c r="G9" i="1"/>
  <c r="G3" s="1"/>
  <c r="C3"/>
  <c r="F9"/>
  <c r="F3" s="1"/>
  <c r="F11" i="2"/>
  <c r="C11"/>
  <c r="B11"/>
  <c r="G11"/>
  <c r="E11" i="5" l="1"/>
  <c r="E4" s="1"/>
  <c r="J4"/>
  <c r="B11"/>
  <c r="B4" s="1"/>
  <c r="H11"/>
  <c r="H4" s="1"/>
  <c r="D11"/>
  <c r="D4" s="1"/>
  <c r="I11"/>
  <c r="I4" s="1"/>
  <c r="L11"/>
  <c r="L4" s="1"/>
  <c r="B12" i="4"/>
  <c r="H11"/>
  <c r="H4" s="1"/>
  <c r="B89"/>
  <c r="E11"/>
  <c r="E4" s="1"/>
  <c r="B72"/>
  <c r="C11"/>
  <c r="C4" s="1"/>
  <c r="D11"/>
  <c r="D4" s="1"/>
  <c r="G11"/>
  <c r="G4" s="1"/>
  <c r="F11" i="5"/>
  <c r="F4" s="1"/>
  <c r="F11" i="4"/>
  <c r="F4" s="1"/>
  <c r="B11" l="1"/>
  <c r="B4" s="1"/>
  <c r="F10" i="2"/>
  <c r="F3" s="1"/>
  <c r="G10"/>
  <c r="G3" s="1"/>
  <c r="E10"/>
  <c r="E3" s="1"/>
  <c r="C103"/>
  <c r="C88" s="1"/>
  <c r="C10" s="1"/>
  <c r="C3" s="1"/>
  <c r="B103"/>
  <c r="B88" s="1"/>
  <c r="B10" s="1"/>
  <c r="B3" s="1"/>
  <c r="D103"/>
  <c r="D88" s="1"/>
  <c r="D10" s="1"/>
  <c r="D3" s="1"/>
</calcChain>
</file>

<file path=xl/sharedStrings.xml><?xml version="1.0" encoding="utf-8"?>
<sst xmlns="http://schemas.openxmlformats.org/spreadsheetml/2006/main" count="2117" uniqueCount="185">
  <si>
    <t>课题数（项）</t>
    <phoneticPr fontId="1" type="noConversion"/>
  </si>
  <si>
    <t>当年投入经费（万元）</t>
    <phoneticPr fontId="1" type="noConversion"/>
  </si>
  <si>
    <t>国家自然科学基金</t>
    <phoneticPr fontId="1" type="noConversion"/>
  </si>
  <si>
    <t>合计</t>
    <phoneticPr fontId="1" type="noConversion"/>
  </si>
  <si>
    <t>科技著作</t>
    <phoneticPr fontId="1" type="noConversion"/>
  </si>
  <si>
    <t>（部）</t>
    <phoneticPr fontId="1" type="noConversion"/>
  </si>
  <si>
    <t>（千字）</t>
    <phoneticPr fontId="1" type="noConversion"/>
  </si>
  <si>
    <t>学术论文（篇）</t>
    <phoneticPr fontId="1" type="noConversion"/>
  </si>
  <si>
    <t>三大检索系统</t>
    <phoneticPr fontId="1" type="noConversion"/>
  </si>
  <si>
    <t>SCIE</t>
    <phoneticPr fontId="1" type="noConversion"/>
  </si>
  <si>
    <t>EI</t>
    <phoneticPr fontId="1" type="noConversion"/>
  </si>
  <si>
    <t>科   技   成   果</t>
    <phoneticPr fontId="1" type="noConversion"/>
  </si>
  <si>
    <t>专著（部）</t>
    <phoneticPr fontId="1" type="noConversion"/>
  </si>
  <si>
    <t>其中：国外学术刊物</t>
    <phoneticPr fontId="1" type="noConversion"/>
  </si>
  <si>
    <t>其中：被译成外      文</t>
    <phoneticPr fontId="1" type="noConversion"/>
  </si>
  <si>
    <t>人文、社会科学成果</t>
    <phoneticPr fontId="1" type="noConversion"/>
  </si>
  <si>
    <t>国家社科基金</t>
    <phoneticPr fontId="2" type="noConversion"/>
  </si>
  <si>
    <t>国家自然科学基金</t>
    <phoneticPr fontId="2" type="noConversion"/>
  </si>
  <si>
    <t>课题数  （项）</t>
    <phoneticPr fontId="2" type="noConversion"/>
  </si>
  <si>
    <t>当年投入经费 （万元）</t>
    <phoneticPr fontId="2" type="noConversion"/>
  </si>
  <si>
    <t>国家社科基金单列学科</t>
    <phoneticPr fontId="2" type="noConversion"/>
  </si>
  <si>
    <t>科技部重大专项</t>
    <phoneticPr fontId="1" type="noConversion"/>
  </si>
  <si>
    <t>科  技  课  题</t>
    <phoneticPr fontId="1" type="noConversion"/>
  </si>
  <si>
    <t>人文、社会科学研究课题</t>
    <phoneticPr fontId="1" type="noConversion"/>
  </si>
  <si>
    <t>课题数（项）</t>
    <phoneticPr fontId="1" type="noConversion"/>
  </si>
  <si>
    <t>当年投入人数（人年）</t>
    <phoneticPr fontId="1" type="noConversion"/>
  </si>
  <si>
    <t>单 位：项</t>
    <phoneticPr fontId="1" type="noConversion"/>
  </si>
  <si>
    <t>科技成果奖</t>
    <phoneticPr fontId="1" type="noConversion"/>
  </si>
  <si>
    <t>人文、社会科学成果奖</t>
    <phoneticPr fontId="1" type="noConversion"/>
  </si>
  <si>
    <t>合计</t>
    <phoneticPr fontId="1" type="noConversion"/>
  </si>
  <si>
    <t>其中：国家级</t>
    <phoneticPr fontId="1" type="noConversion"/>
  </si>
  <si>
    <t>其中：省部级</t>
    <phoneticPr fontId="1" type="noConversion"/>
  </si>
  <si>
    <t>单 位：万元</t>
    <phoneticPr fontId="1" type="noConversion"/>
  </si>
  <si>
    <t>合  计</t>
    <phoneticPr fontId="1" type="noConversion"/>
  </si>
  <si>
    <t>其中：企事业单位委托经费</t>
    <phoneticPr fontId="1" type="noConversion"/>
  </si>
  <si>
    <t>其中：        政府资金</t>
    <phoneticPr fontId="1" type="noConversion"/>
  </si>
  <si>
    <t>一、中央部委属高校</t>
  </si>
  <si>
    <t>大连理工大学</t>
  </si>
  <si>
    <t>东北大学</t>
  </si>
  <si>
    <t>大连海事大学</t>
  </si>
  <si>
    <t>中国刑事警察学院</t>
  </si>
  <si>
    <t>二、地方属高校</t>
  </si>
  <si>
    <t>1.省属</t>
  </si>
  <si>
    <t>辽宁大学</t>
  </si>
  <si>
    <t>沈阳工业大学</t>
  </si>
  <si>
    <t>沈阳航空航天大学</t>
  </si>
  <si>
    <t>沈阳理工大学</t>
  </si>
  <si>
    <t>辽宁科技大学</t>
  </si>
  <si>
    <t>辽宁工程技术大学</t>
  </si>
  <si>
    <t>辽宁石油化工大学</t>
  </si>
  <si>
    <t>沈阳化工大学</t>
  </si>
  <si>
    <t>大连交通大学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</si>
  <si>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</si>
  <si>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</si>
  <si>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</si>
  <si>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</si>
  <si>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</si>
  <si>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</si>
  <si>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中国医科大学附属一院</t>
  </si>
  <si>
    <t>中国医科大学附属盛京医院</t>
  </si>
  <si>
    <t>中国医科大学附属口腔医院</t>
  </si>
  <si>
    <t>中国医科大学附属四院</t>
  </si>
  <si>
    <t>大连医科大学</t>
  </si>
  <si>
    <t>大连医科大学附属一院</t>
  </si>
  <si>
    <t>大连医科大学附属二院</t>
  </si>
  <si>
    <t>辽宁中医药大学</t>
  </si>
  <si>
    <t>辽宁中医药大学附属一院</t>
  </si>
  <si>
    <t>辽宁中医药大学附属二院</t>
  </si>
  <si>
    <t>辽宁中医药大学附属三院</t>
  </si>
  <si>
    <t>辽宁中医药大学附属四院</t>
  </si>
  <si>
    <t>沈阳药科大学</t>
  </si>
  <si>
    <t>辽宁师范大学</t>
  </si>
  <si>
    <t>沈阳师范大学</t>
  </si>
  <si>
    <t>渤海大学</t>
  </si>
  <si>
    <t>东北财经大学</t>
  </si>
  <si>
    <t>沈阳体育学院</t>
  </si>
  <si>
    <t>沈阳音乐学院</t>
  </si>
  <si>
    <t>鲁迅美术学院</t>
  </si>
  <si>
    <t>辽宁农业职业技术学院</t>
  </si>
  <si>
    <t>辽宁科技学院</t>
  </si>
  <si>
    <t>沈阳工程学院</t>
  </si>
  <si>
    <t>辽东学院</t>
  </si>
  <si>
    <t>辽宁职业学院</t>
  </si>
  <si>
    <t>辽宁机电职业技术学院</t>
  </si>
  <si>
    <t>辽宁经济职业技术学院</t>
  </si>
  <si>
    <t>辽宁地质工程职业学院</t>
  </si>
  <si>
    <t>辽宁现代服务职业技术学院</t>
  </si>
  <si>
    <t>2.市属</t>
  </si>
  <si>
    <t>沈阳医学院</t>
  </si>
  <si>
    <t>沈阳医学院奉天医院</t>
  </si>
  <si>
    <t>沈阳医学院沈洲医院</t>
  </si>
  <si>
    <t>鞍山师范学院</t>
  </si>
  <si>
    <t>朝阳师范高等专科学校</t>
  </si>
  <si>
    <t>沈阳大学</t>
  </si>
  <si>
    <t>辽阳职业技术学院</t>
  </si>
  <si>
    <t>大连大学</t>
  </si>
  <si>
    <t>沈阳职业技术学院</t>
  </si>
  <si>
    <t>3.民办</t>
  </si>
  <si>
    <t>辽宁对外经贸学院</t>
  </si>
  <si>
    <t>大连东软信息学院</t>
  </si>
  <si>
    <t>辽宁城市建设职业技术学院</t>
  </si>
  <si>
    <t>（1）本科</t>
  </si>
  <si>
    <t>大连外国语大学</t>
  </si>
  <si>
    <t>辽宁警察学院</t>
  </si>
  <si>
    <t>辽宁省交通高等专科学校</t>
  </si>
  <si>
    <t>辽宁建筑职业学院</t>
  </si>
  <si>
    <t>锦州师范高等专科学校</t>
  </si>
  <si>
    <t>大连艺术学院</t>
  </si>
  <si>
    <r>
      <t xml:space="preserve">人文、社科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经      费</t>
    </r>
    <phoneticPr fontId="1" type="noConversion"/>
  </si>
  <si>
    <r>
      <t xml:space="preserve">其中：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政府资金</t>
    </r>
    <phoneticPr fontId="1" type="noConversion"/>
  </si>
  <si>
    <t>辽宁金融职业学院</t>
  </si>
  <si>
    <t>辽宁医药职业学院</t>
  </si>
  <si>
    <t>辽宁轨道交通职业学院</t>
  </si>
  <si>
    <t>营口理工学院</t>
  </si>
  <si>
    <t>大连职业技术学院</t>
  </si>
  <si>
    <t>大连科技学院</t>
  </si>
  <si>
    <t>辽宁何氏医学院</t>
  </si>
  <si>
    <t>沈阳城市建设学院</t>
  </si>
  <si>
    <t>大连财经学院</t>
  </si>
  <si>
    <t>沈阳工学院</t>
  </si>
  <si>
    <t>辽宁传媒学院</t>
  </si>
  <si>
    <t>辽宁理工职业学院</t>
  </si>
  <si>
    <t>辽宁师范大学海华学院</t>
  </si>
  <si>
    <t>辽宁民族师范高等专科学校</t>
  </si>
  <si>
    <t>沈阳城市学院</t>
  </si>
  <si>
    <t>辽宁财贸学院</t>
  </si>
  <si>
    <t>辽宁石化职业技术学院</t>
  </si>
  <si>
    <t>辽宁铁道职业技术学院</t>
  </si>
  <si>
    <t>辽宁轻工职业学院</t>
  </si>
  <si>
    <t>抚顺师范高等专科学校</t>
  </si>
  <si>
    <t>营口职业技术学院</t>
  </si>
  <si>
    <t>铁岭师范高等专科学校</t>
  </si>
  <si>
    <t>抚顺职业技术学院</t>
  </si>
  <si>
    <t>盘锦职业技术学院</t>
  </si>
  <si>
    <t>渤海船舶职业学院</t>
  </si>
  <si>
    <t>辽宁工程职业学院</t>
  </si>
  <si>
    <t>铁岭卫生职业学院</t>
  </si>
  <si>
    <t>辽宁理工学院</t>
  </si>
  <si>
    <t>辽宁广告职业学院</t>
  </si>
  <si>
    <t>大连枫叶职业技术学院</t>
  </si>
  <si>
    <t>大连航运职业技术学院</t>
  </si>
  <si>
    <t>大连装备制造职业技术学院</t>
  </si>
  <si>
    <t>大连汽车职业技术学院</t>
  </si>
  <si>
    <t>大连理工大学城市学院</t>
  </si>
  <si>
    <t>大连医科大学中山学院</t>
  </si>
  <si>
    <r>
      <t xml:space="preserve">其中：国外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学术刊物发表</t>
    </r>
    <phoneticPr fontId="1" type="noConversion"/>
  </si>
  <si>
    <t>大连民族大学</t>
  </si>
  <si>
    <t>锦州医科大学</t>
  </si>
  <si>
    <t>锦州医科大学附属一院</t>
  </si>
  <si>
    <t>（2）高职（专科）</t>
  </si>
  <si>
    <t>（3）独立学院</t>
  </si>
  <si>
    <t>辽宁冶金职业技术学院</t>
  </si>
  <si>
    <t>阜新高等专科学校</t>
  </si>
  <si>
    <t>锦州医科大学医疗学院</t>
  </si>
  <si>
    <t>国家重点研发计划</t>
    <phoneticPr fontId="1" type="noConversion"/>
  </si>
  <si>
    <r>
      <t xml:space="preserve">当年投入经费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（万元）</t>
    </r>
    <phoneticPr fontId="1" type="noConversion"/>
  </si>
  <si>
    <t>辽宁特殊教育师范高等专科学校</t>
  </si>
  <si>
    <t>沈阳科技学院</t>
  </si>
  <si>
    <t xml:space="preserve">  总             计</t>
    <phoneticPr fontId="10" type="noConversion"/>
  </si>
  <si>
    <t>—</t>
  </si>
  <si>
    <r>
      <t>科技</t>
    </r>
    <r>
      <rPr>
        <sz val="12"/>
        <rFont val="宋体"/>
        <charset val="134"/>
      </rPr>
      <t>经费</t>
    </r>
    <phoneticPr fontId="1" type="noConversion"/>
  </si>
  <si>
    <t>CPCI-S</t>
    <phoneticPr fontId="1" type="noConversion"/>
  </si>
  <si>
    <t>中国医科大学口腔医院</t>
  </si>
  <si>
    <t>锦州医科大学附院</t>
  </si>
  <si>
    <t>大连医大附一医院</t>
  </si>
  <si>
    <t>大连医大附二医院</t>
  </si>
  <si>
    <t>辽宁中医药大学附属医院</t>
  </si>
  <si>
    <t>辽宁中医药大学附属第二医院</t>
  </si>
  <si>
    <t>辽宁中医药大学附属第三医院</t>
  </si>
  <si>
    <t>辽东学院</t>
    <phoneticPr fontId="1" type="noConversion"/>
  </si>
  <si>
    <t>辽宁生态工程职业学院</t>
  </si>
  <si>
    <t>辽宁师范高等专科学校</t>
  </si>
  <si>
    <t>辽宁理工职业大学</t>
  </si>
  <si>
    <t>沈阳北软信息职业技术学院</t>
  </si>
  <si>
    <t>大连工业大学艺术与信息工程学院</t>
  </si>
  <si>
    <t>沈阳工学院</t>
    <phoneticPr fontId="1" type="noConversion"/>
  </si>
  <si>
    <t>沈阳医学院附属二院</t>
  </si>
  <si>
    <t>辽宁传媒学院</t>
    <phoneticPr fontId="1" type="noConversion"/>
  </si>
  <si>
    <t>沈阳北软信息职业技术学院</t>
    <phoneticPr fontId="1" type="noConversion"/>
  </si>
  <si>
    <t>—</t>
    <phoneticPr fontId="1" type="noConversion"/>
  </si>
  <si>
    <t>辽宁中医药大学杏林学院</t>
  </si>
  <si>
    <t>—</t>
    <phoneticPr fontId="1" type="noConversion"/>
  </si>
  <si>
    <t>—</t>
    <phoneticPr fontId="1" type="noConversion"/>
  </si>
  <si>
    <t>一、中央部委属高校</t>
    <phoneticPr fontId="1" type="noConversion"/>
  </si>
  <si>
    <t>（2）高职（专科）</t>
    <phoneticPr fontId="1" type="noConversion"/>
  </si>
</sst>
</file>

<file path=xl/styles.xml><?xml version="1.0" encoding="utf-8"?>
<styleSheet xmlns="http://schemas.openxmlformats.org/spreadsheetml/2006/main">
  <numFmts count="5">
    <numFmt numFmtId="177" formatCode="0.0_ "/>
    <numFmt numFmtId="178" formatCode="0.00_);[Red]\(0.00\)"/>
    <numFmt numFmtId="179" formatCode="0.0_);[Red]\(0.0\)"/>
    <numFmt numFmtId="180" formatCode="0_ "/>
    <numFmt numFmtId="181" formatCode="0_);[Red]\(0\)"/>
  </numFmts>
  <fonts count="19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181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vertical="center" wrapText="1"/>
    </xf>
    <xf numFmtId="181" fontId="4" fillId="0" borderId="0" xfId="0" applyNumberFormat="1" applyFont="1" applyAlignment="1">
      <alignment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0" xfId="0" applyNumberFormat="1" applyFont="1" applyAlignment="1">
      <alignment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9" fontId="6" fillId="0" borderId="0" xfId="0" applyNumberFormat="1" applyFont="1" applyAlignment="1">
      <alignment vertical="center" wrapText="1"/>
    </xf>
    <xf numFmtId="177" fontId="6" fillId="0" borderId="0" xfId="0" applyNumberFormat="1" applyFont="1" applyAlignment="1">
      <alignment vertical="center" wrapText="1"/>
    </xf>
    <xf numFmtId="181" fontId="6" fillId="0" borderId="0" xfId="0" applyNumberFormat="1" applyFont="1" applyAlignment="1">
      <alignment vertical="center"/>
    </xf>
    <xf numFmtId="180" fontId="7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4" fillId="0" borderId="3" xfId="5" applyFont="1" applyBorder="1">
      <alignment vertical="center"/>
    </xf>
    <xf numFmtId="0" fontId="13" fillId="0" borderId="3" xfId="5" applyBorder="1">
      <alignment vertical="center"/>
    </xf>
    <xf numFmtId="0" fontId="13" fillId="0" borderId="4" xfId="5" applyBorder="1">
      <alignment vertical="center"/>
    </xf>
    <xf numFmtId="0" fontId="14" fillId="0" borderId="3" xfId="4" applyFont="1" applyBorder="1">
      <alignment vertical="center"/>
    </xf>
    <xf numFmtId="0" fontId="13" fillId="0" borderId="7" xfId="5" applyBorder="1">
      <alignment vertical="center"/>
    </xf>
    <xf numFmtId="0" fontId="14" fillId="0" borderId="1" xfId="5" applyFont="1" applyBorder="1" applyAlignment="1">
      <alignment horizontal="right" vertical="center"/>
    </xf>
    <xf numFmtId="179" fontId="14" fillId="0" borderId="1" xfId="5" applyNumberFormat="1" applyFont="1" applyBorder="1" applyAlignment="1">
      <alignment horizontal="right" vertical="center" wrapText="1"/>
    </xf>
    <xf numFmtId="179" fontId="14" fillId="0" borderId="2" xfId="5" applyNumberFormat="1" applyFont="1" applyBorder="1" applyAlignment="1">
      <alignment horizontal="right" vertical="center" wrapText="1"/>
    </xf>
    <xf numFmtId="0" fontId="13" fillId="0" borderId="1" xfId="5" applyBorder="1" applyAlignment="1">
      <alignment horizontal="right" vertical="center"/>
    </xf>
    <xf numFmtId="179" fontId="13" fillId="0" borderId="1" xfId="5" applyNumberForma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79" fontId="4" fillId="0" borderId="2" xfId="0" applyNumberFormat="1" applyFont="1" applyBorder="1" applyAlignment="1">
      <alignment horizontal="right" vertical="center" wrapText="1"/>
    </xf>
    <xf numFmtId="0" fontId="13" fillId="0" borderId="5" xfId="5" applyBorder="1" applyAlignment="1">
      <alignment horizontal="right" vertical="center"/>
    </xf>
    <xf numFmtId="179" fontId="13" fillId="0" borderId="5" xfId="5" applyNumberFormat="1" applyBorder="1" applyAlignment="1">
      <alignment horizontal="right" vertical="center" wrapText="1"/>
    </xf>
    <xf numFmtId="179" fontId="4" fillId="0" borderId="5" xfId="0" applyNumberFormat="1" applyFont="1" applyBorder="1" applyAlignment="1">
      <alignment horizontal="right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0" fontId="13" fillId="0" borderId="8" xfId="5" applyBorder="1" applyAlignment="1">
      <alignment horizontal="right" vertical="center"/>
    </xf>
    <xf numFmtId="179" fontId="13" fillId="0" borderId="8" xfId="5" applyNumberFormat="1" applyBorder="1" applyAlignment="1">
      <alignment horizontal="right" vertical="center" wrapText="1"/>
    </xf>
    <xf numFmtId="179" fontId="4" fillId="0" borderId="8" xfId="0" applyNumberFormat="1" applyFont="1" applyBorder="1" applyAlignment="1">
      <alignment horizontal="right" vertical="center" wrapText="1"/>
    </xf>
    <xf numFmtId="179" fontId="4" fillId="0" borderId="9" xfId="0" applyNumberFormat="1" applyFont="1" applyBorder="1" applyAlignment="1">
      <alignment horizontal="right" vertical="center" wrapText="1"/>
    </xf>
    <xf numFmtId="0" fontId="13" fillId="0" borderId="3" xfId="5" applyFont="1" applyBorder="1">
      <alignment vertical="center"/>
    </xf>
    <xf numFmtId="0" fontId="14" fillId="0" borderId="2" xfId="5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 wrapText="1"/>
    </xf>
    <xf numFmtId="179" fontId="6" fillId="0" borderId="5" xfId="0" applyNumberFormat="1" applyFont="1" applyBorder="1" applyAlignment="1">
      <alignment horizontal="right" vertical="center" wrapText="1"/>
    </xf>
    <xf numFmtId="179" fontId="6" fillId="0" borderId="2" xfId="0" applyNumberFormat="1" applyFont="1" applyBorder="1" applyAlignment="1">
      <alignment horizontal="right" vertical="center" wrapText="1"/>
    </xf>
    <xf numFmtId="179" fontId="6" fillId="0" borderId="6" xfId="0" applyNumberFormat="1" applyFont="1" applyBorder="1" applyAlignment="1">
      <alignment horizontal="right" vertical="center" wrapText="1"/>
    </xf>
    <xf numFmtId="179" fontId="6" fillId="0" borderId="9" xfId="0" applyNumberFormat="1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79" fontId="3" fillId="0" borderId="2" xfId="0" applyNumberFormat="1" applyFont="1" applyBorder="1" applyAlignment="1">
      <alignment horizontal="right" vertical="center" wrapText="1"/>
    </xf>
    <xf numFmtId="179" fontId="13" fillId="0" borderId="2" xfId="5" applyNumberFormat="1" applyBorder="1" applyAlignment="1">
      <alignment horizontal="right" vertical="center" wrapText="1"/>
    </xf>
    <xf numFmtId="179" fontId="13" fillId="0" borderId="6" xfId="5" applyNumberFormat="1" applyBorder="1" applyAlignment="1">
      <alignment horizontal="right" vertical="center" wrapText="1"/>
    </xf>
    <xf numFmtId="0" fontId="13" fillId="0" borderId="2" xfId="5" applyBorder="1" applyAlignment="1">
      <alignment horizontal="right" vertical="center"/>
    </xf>
    <xf numFmtId="0" fontId="13" fillId="0" borderId="6" xfId="5" applyBorder="1" applyAlignment="1">
      <alignment horizontal="right" vertical="center"/>
    </xf>
    <xf numFmtId="0" fontId="13" fillId="0" borderId="9" xfId="5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3" xfId="5" applyBorder="1">
      <alignment vertical="center"/>
    </xf>
    <xf numFmtId="0" fontId="13" fillId="0" borderId="14" xfId="5" applyBorder="1" applyAlignment="1">
      <alignment horizontal="right" vertical="center"/>
    </xf>
    <xf numFmtId="179" fontId="13" fillId="0" borderId="14" xfId="5" applyNumberFormat="1" applyBorder="1" applyAlignment="1">
      <alignment horizontal="right" vertical="center" wrapText="1"/>
    </xf>
    <xf numFmtId="0" fontId="16" fillId="0" borderId="3" xfId="5" applyFont="1" applyBorder="1">
      <alignment vertical="center"/>
    </xf>
    <xf numFmtId="0" fontId="15" fillId="0" borderId="1" xfId="5" applyFont="1" applyBorder="1" applyAlignment="1">
      <alignment horizontal="right" vertical="center"/>
    </xf>
    <xf numFmtId="179" fontId="15" fillId="0" borderId="1" xfId="5" applyNumberFormat="1" applyFont="1" applyBorder="1" applyAlignment="1">
      <alignment horizontal="right" vertical="center" wrapText="1"/>
    </xf>
    <xf numFmtId="179" fontId="17" fillId="0" borderId="1" xfId="0" applyNumberFormat="1" applyFont="1" applyBorder="1" applyAlignment="1">
      <alignment horizontal="right" vertical="center" wrapText="1"/>
    </xf>
    <xf numFmtId="0" fontId="16" fillId="0" borderId="4" xfId="5" applyFont="1" applyBorder="1">
      <alignment vertical="center"/>
    </xf>
    <xf numFmtId="0" fontId="16" fillId="0" borderId="13" xfId="5" applyFont="1" applyBorder="1">
      <alignment vertical="center"/>
    </xf>
    <xf numFmtId="0" fontId="16" fillId="0" borderId="14" xfId="5" applyFont="1" applyBorder="1" applyAlignment="1">
      <alignment horizontal="right" vertical="center"/>
    </xf>
    <xf numFmtId="0" fontId="15" fillId="0" borderId="2" xfId="5" applyFont="1" applyBorder="1" applyAlignment="1">
      <alignment horizontal="right" vertical="center"/>
    </xf>
    <xf numFmtId="0" fontId="13" fillId="0" borderId="15" xfId="5" applyBorder="1">
      <alignment vertical="center"/>
    </xf>
    <xf numFmtId="0" fontId="13" fillId="0" borderId="16" xfId="5" applyBorder="1" applyAlignment="1">
      <alignment horizontal="right" vertical="center"/>
    </xf>
    <xf numFmtId="0" fontId="13" fillId="0" borderId="17" xfId="5" applyBorder="1" applyAlignment="1">
      <alignment horizontal="right" vertical="center"/>
    </xf>
    <xf numFmtId="179" fontId="15" fillId="0" borderId="2" xfId="5" applyNumberFormat="1" applyFont="1" applyBorder="1" applyAlignment="1">
      <alignment horizontal="right" vertical="center" wrapText="1"/>
    </xf>
    <xf numFmtId="179" fontId="13" fillId="0" borderId="9" xfId="5" applyNumberFormat="1" applyBorder="1" applyAlignment="1">
      <alignment horizontal="right" vertical="center" wrapText="1"/>
    </xf>
    <xf numFmtId="179" fontId="17" fillId="0" borderId="2" xfId="0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right" vertical="center"/>
    </xf>
    <xf numFmtId="0" fontId="16" fillId="0" borderId="2" xfId="5" applyFont="1" applyBorder="1" applyAlignment="1">
      <alignment horizontal="right" vertical="center"/>
    </xf>
    <xf numFmtId="0" fontId="16" fillId="0" borderId="9" xfId="5" applyFont="1" applyBorder="1" applyAlignment="1">
      <alignment horizontal="right" vertical="center"/>
    </xf>
    <xf numFmtId="0" fontId="16" fillId="0" borderId="6" xfId="5" applyFont="1" applyBorder="1" applyAlignment="1">
      <alignment horizontal="right" vertical="center"/>
    </xf>
    <xf numFmtId="0" fontId="14" fillId="0" borderId="4" xfId="5" applyFont="1" applyBorder="1">
      <alignment vertical="center"/>
    </xf>
    <xf numFmtId="0" fontId="14" fillId="0" borderId="5" xfId="5" applyFont="1" applyBorder="1" applyAlignment="1">
      <alignment horizontal="right" vertical="center"/>
    </xf>
    <xf numFmtId="0" fontId="14" fillId="0" borderId="6" xfId="5" applyFont="1" applyBorder="1" applyAlignment="1">
      <alignment horizontal="right" vertical="center"/>
    </xf>
    <xf numFmtId="0" fontId="15" fillId="0" borderId="5" xfId="5" applyFont="1" applyBorder="1" applyAlignment="1">
      <alignment horizontal="right" vertical="center"/>
    </xf>
    <xf numFmtId="0" fontId="15" fillId="0" borderId="3" xfId="5" applyFont="1" applyBorder="1">
      <alignment vertical="center"/>
    </xf>
    <xf numFmtId="0" fontId="18" fillId="0" borderId="0" xfId="0" applyFont="1">
      <alignment vertical="center"/>
    </xf>
    <xf numFmtId="178" fontId="3" fillId="0" borderId="0" xfId="0" applyNumberFormat="1" applyFont="1" applyAlignment="1">
      <alignment vertical="center" wrapText="1"/>
    </xf>
    <xf numFmtId="178" fontId="4" fillId="0" borderId="0" xfId="0" applyNumberFormat="1" applyFont="1" applyAlignment="1">
      <alignment vertical="center" wrapText="1"/>
    </xf>
    <xf numFmtId="0" fontId="16" fillId="0" borderId="18" xfId="5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1" xfId="0" applyNumberFormat="1" applyFont="1" applyBorder="1" applyAlignment="1">
      <alignment horizontal="center" vertical="center" wrapText="1"/>
    </xf>
    <xf numFmtId="179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9" fontId="9" fillId="0" borderId="11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80" fontId="3" fillId="0" borderId="11" xfId="0" applyNumberFormat="1" applyFont="1" applyBorder="1" applyAlignment="1">
      <alignment horizontal="center" vertical="center" wrapText="1"/>
    </xf>
    <xf numFmtId="180" fontId="3" fillId="0" borderId="12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13" sqref="G113:G122"/>
    </sheetView>
  </sheetViews>
  <sheetFormatPr defaultRowHeight="14.25"/>
  <cols>
    <col min="1" max="1" width="29.5" style="7" customWidth="1"/>
    <col min="2" max="2" width="11.75" style="11" customWidth="1"/>
    <col min="3" max="4" width="16.25" style="10" customWidth="1"/>
    <col min="5" max="5" width="11.75" style="11" customWidth="1"/>
    <col min="6" max="7" width="16.25" style="10" customWidth="1"/>
    <col min="8" max="16384" width="9" style="7"/>
  </cols>
  <sheetData>
    <row r="1" spans="1:7" ht="19.5" customHeight="1">
      <c r="A1" s="94"/>
      <c r="B1" s="96" t="s">
        <v>22</v>
      </c>
      <c r="C1" s="96"/>
      <c r="D1" s="96"/>
      <c r="E1" s="96" t="s">
        <v>23</v>
      </c>
      <c r="F1" s="96"/>
      <c r="G1" s="97"/>
    </row>
    <row r="2" spans="1:7" ht="31.5" customHeight="1">
      <c r="A2" s="95"/>
      <c r="B2" s="8" t="s">
        <v>24</v>
      </c>
      <c r="C2" s="9" t="s">
        <v>25</v>
      </c>
      <c r="D2" s="9" t="s">
        <v>1</v>
      </c>
      <c r="E2" s="8" t="s">
        <v>24</v>
      </c>
      <c r="F2" s="9" t="s">
        <v>25</v>
      </c>
      <c r="G2" s="17" t="s">
        <v>1</v>
      </c>
    </row>
    <row r="3" spans="1:7" s="28" customFormat="1" ht="15" customHeight="1">
      <c r="A3" s="32" t="s">
        <v>158</v>
      </c>
      <c r="B3" s="34">
        <f>B4+B10</f>
        <v>25628</v>
      </c>
      <c r="C3" s="34">
        <f t="shared" ref="C3:G3" si="0">C4+C10</f>
        <v>18889.7</v>
      </c>
      <c r="D3" s="34">
        <f t="shared" si="0"/>
        <v>608222.89999999991</v>
      </c>
      <c r="E3" s="34">
        <f t="shared" si="0"/>
        <v>17475</v>
      </c>
      <c r="F3" s="34">
        <f t="shared" si="0"/>
        <v>4225.2</v>
      </c>
      <c r="G3" s="36">
        <f t="shared" si="0"/>
        <v>28419.185000000001</v>
      </c>
    </row>
    <row r="4" spans="1:7" s="28" customFormat="1" ht="15" customHeight="1">
      <c r="A4" s="29" t="s">
        <v>183</v>
      </c>
      <c r="B4" s="34">
        <f>SUM(B5:B9)</f>
        <v>9156</v>
      </c>
      <c r="C4" s="34">
        <f t="shared" ref="C4:D4" si="1">SUM(C5:C9)</f>
        <v>4442.9000000000005</v>
      </c>
      <c r="D4" s="34">
        <f t="shared" si="1"/>
        <v>380235.1</v>
      </c>
      <c r="E4" s="34">
        <f t="shared" ref="E4:G4" si="2">E5+E6+E7+E8+E9</f>
        <v>2555</v>
      </c>
      <c r="F4" s="35">
        <f t="shared" si="2"/>
        <v>603.9</v>
      </c>
      <c r="G4" s="36">
        <f t="shared" si="2"/>
        <v>8491.8300000000017</v>
      </c>
    </row>
    <row r="5" spans="1:7" ht="15" customHeight="1">
      <c r="A5" s="30" t="s">
        <v>37</v>
      </c>
      <c r="B5" s="37">
        <v>4874</v>
      </c>
      <c r="C5" s="38">
        <v>1624.6</v>
      </c>
      <c r="D5" s="39">
        <v>160804.20000000001</v>
      </c>
      <c r="E5" s="37">
        <v>412</v>
      </c>
      <c r="F5" s="38">
        <v>147</v>
      </c>
      <c r="G5" s="40">
        <v>1282.69</v>
      </c>
    </row>
    <row r="6" spans="1:7" ht="15" customHeight="1">
      <c r="A6" s="30" t="s">
        <v>38</v>
      </c>
      <c r="B6" s="37">
        <v>2624</v>
      </c>
      <c r="C6" s="38">
        <v>1719.5</v>
      </c>
      <c r="D6" s="39">
        <v>181887.9</v>
      </c>
      <c r="E6" s="37">
        <v>934</v>
      </c>
      <c r="F6" s="38">
        <v>119.5</v>
      </c>
      <c r="G6" s="40">
        <v>4840.6329999999998</v>
      </c>
    </row>
    <row r="7" spans="1:7" ht="15" customHeight="1">
      <c r="A7" s="30" t="s">
        <v>39</v>
      </c>
      <c r="B7" s="37">
        <v>1241</v>
      </c>
      <c r="C7" s="38">
        <v>890</v>
      </c>
      <c r="D7" s="39">
        <v>34928.300000000003</v>
      </c>
      <c r="E7" s="37">
        <v>434</v>
      </c>
      <c r="F7" s="38">
        <v>214.7</v>
      </c>
      <c r="G7" s="40">
        <v>890.85400000000004</v>
      </c>
    </row>
    <row r="8" spans="1:7" ht="15" customHeight="1">
      <c r="A8" s="30" t="s">
        <v>40</v>
      </c>
      <c r="B8" s="37" t="s">
        <v>159</v>
      </c>
      <c r="C8" s="38" t="s">
        <v>159</v>
      </c>
      <c r="D8" s="39" t="s">
        <v>159</v>
      </c>
      <c r="E8" s="37">
        <v>379</v>
      </c>
      <c r="F8" s="38">
        <v>53.7</v>
      </c>
      <c r="G8" s="40">
        <v>1134.653</v>
      </c>
    </row>
    <row r="9" spans="1:7" ht="15" customHeight="1">
      <c r="A9" s="30" t="s">
        <v>146</v>
      </c>
      <c r="B9" s="37">
        <v>417</v>
      </c>
      <c r="C9" s="38">
        <v>208.8</v>
      </c>
      <c r="D9" s="39">
        <v>2614.6999999999998</v>
      </c>
      <c r="E9" s="37">
        <v>396</v>
      </c>
      <c r="F9" s="38">
        <v>69</v>
      </c>
      <c r="G9" s="40">
        <v>343</v>
      </c>
    </row>
    <row r="10" spans="1:7" s="28" customFormat="1" ht="15" customHeight="1">
      <c r="A10" s="29" t="s">
        <v>41</v>
      </c>
      <c r="B10" s="34">
        <f t="shared" ref="B10:G10" si="3">B11+B71+B88</f>
        <v>16472</v>
      </c>
      <c r="C10" s="34">
        <f t="shared" si="3"/>
        <v>14446.8</v>
      </c>
      <c r="D10" s="34">
        <f t="shared" si="3"/>
        <v>227987.7999999999</v>
      </c>
      <c r="E10" s="34">
        <f t="shared" si="3"/>
        <v>14920</v>
      </c>
      <c r="F10" s="34">
        <f t="shared" si="3"/>
        <v>3621.2999999999997</v>
      </c>
      <c r="G10" s="36">
        <f t="shared" si="3"/>
        <v>19927.355</v>
      </c>
    </row>
    <row r="11" spans="1:7" s="28" customFormat="1" ht="15" customHeight="1">
      <c r="A11" s="29" t="s">
        <v>42</v>
      </c>
      <c r="B11" s="34">
        <f t="shared" ref="B11:G11" si="4">B12+B54</f>
        <v>15226</v>
      </c>
      <c r="C11" s="34">
        <f t="shared" si="4"/>
        <v>13145.599999999999</v>
      </c>
      <c r="D11" s="34">
        <f t="shared" si="4"/>
        <v>213483.2999999999</v>
      </c>
      <c r="E11" s="34">
        <f t="shared" si="4"/>
        <v>11820</v>
      </c>
      <c r="F11" s="34">
        <f t="shared" si="4"/>
        <v>2840.7</v>
      </c>
      <c r="G11" s="36">
        <f t="shared" si="4"/>
        <v>15492.101000000001</v>
      </c>
    </row>
    <row r="12" spans="1:7" s="28" customFormat="1" ht="15" customHeight="1">
      <c r="A12" s="29" t="s">
        <v>101</v>
      </c>
      <c r="B12" s="34">
        <f t="shared" ref="B12:G12" si="5">SUM(B13:B53)</f>
        <v>15009</v>
      </c>
      <c r="C12" s="34">
        <f t="shared" si="5"/>
        <v>12875.199999999999</v>
      </c>
      <c r="D12" s="34">
        <f t="shared" si="5"/>
        <v>212902.2999999999</v>
      </c>
      <c r="E12" s="34">
        <f t="shared" si="5"/>
        <v>11430</v>
      </c>
      <c r="F12" s="34">
        <f t="shared" si="5"/>
        <v>2755.6</v>
      </c>
      <c r="G12" s="36">
        <f t="shared" si="5"/>
        <v>15339.001</v>
      </c>
    </row>
    <row r="13" spans="1:7" ht="15.75" customHeight="1">
      <c r="A13" s="30" t="s">
        <v>43</v>
      </c>
      <c r="B13" s="37">
        <v>362</v>
      </c>
      <c r="C13" s="38">
        <v>264.3</v>
      </c>
      <c r="D13" s="39">
        <v>3425.8</v>
      </c>
      <c r="E13" s="37">
        <v>1769</v>
      </c>
      <c r="F13" s="38">
        <v>246.5</v>
      </c>
      <c r="G13" s="40">
        <v>1822.7349999999999</v>
      </c>
    </row>
    <row r="14" spans="1:7" ht="15.75" customHeight="1">
      <c r="A14" s="30" t="s">
        <v>44</v>
      </c>
      <c r="B14" s="37">
        <v>546</v>
      </c>
      <c r="C14" s="38">
        <v>505</v>
      </c>
      <c r="D14" s="39">
        <v>13373.9</v>
      </c>
      <c r="E14" s="37">
        <v>195</v>
      </c>
      <c r="F14" s="38">
        <v>38.299999999999997</v>
      </c>
      <c r="G14" s="40">
        <v>201.6</v>
      </c>
    </row>
    <row r="15" spans="1:7" ht="15.75" customHeight="1">
      <c r="A15" s="30" t="s">
        <v>45</v>
      </c>
      <c r="B15" s="37">
        <v>887</v>
      </c>
      <c r="C15" s="38">
        <v>535.29999999999995</v>
      </c>
      <c r="D15" s="39">
        <v>15009.7</v>
      </c>
      <c r="E15" s="37">
        <v>162</v>
      </c>
      <c r="F15" s="38">
        <v>28.5</v>
      </c>
      <c r="G15" s="40">
        <v>173</v>
      </c>
    </row>
    <row r="16" spans="1:7" ht="15.75" customHeight="1">
      <c r="A16" s="30" t="s">
        <v>46</v>
      </c>
      <c r="B16" s="37">
        <v>300</v>
      </c>
      <c r="C16" s="38">
        <v>459.8</v>
      </c>
      <c r="D16" s="39">
        <v>4487.7</v>
      </c>
      <c r="E16" s="37">
        <v>118</v>
      </c>
      <c r="F16" s="38">
        <v>21.4</v>
      </c>
      <c r="G16" s="40">
        <v>282.678</v>
      </c>
    </row>
    <row r="17" spans="1:7" ht="15.75" customHeight="1">
      <c r="A17" s="30" t="s">
        <v>47</v>
      </c>
      <c r="B17" s="37">
        <v>807</v>
      </c>
      <c r="C17" s="38">
        <v>248.7</v>
      </c>
      <c r="D17" s="39">
        <v>11716.6</v>
      </c>
      <c r="E17" s="37">
        <v>308</v>
      </c>
      <c r="F17" s="38">
        <v>38.5</v>
      </c>
      <c r="G17" s="40">
        <v>382.642</v>
      </c>
    </row>
    <row r="18" spans="1:7" ht="15.75" customHeight="1">
      <c r="A18" s="30" t="s">
        <v>48</v>
      </c>
      <c r="B18" s="37">
        <v>562</v>
      </c>
      <c r="C18" s="38">
        <v>622.6</v>
      </c>
      <c r="D18" s="39">
        <v>9120.2000000000007</v>
      </c>
      <c r="E18" s="37">
        <v>184</v>
      </c>
      <c r="F18" s="38">
        <v>61</v>
      </c>
      <c r="G18" s="40">
        <v>108.9</v>
      </c>
    </row>
    <row r="19" spans="1:7" ht="15.75" customHeight="1">
      <c r="A19" s="30" t="s">
        <v>49</v>
      </c>
      <c r="B19" s="37">
        <v>597</v>
      </c>
      <c r="C19" s="38">
        <v>421.7</v>
      </c>
      <c r="D19" s="39">
        <v>3691.7</v>
      </c>
      <c r="E19" s="37">
        <v>78</v>
      </c>
      <c r="F19" s="38">
        <v>9.6999999999999993</v>
      </c>
      <c r="G19" s="40">
        <v>59.097000000000001</v>
      </c>
    </row>
    <row r="20" spans="1:7" ht="15.75" customHeight="1">
      <c r="A20" s="30" t="s">
        <v>50</v>
      </c>
      <c r="B20" s="37">
        <v>592</v>
      </c>
      <c r="C20" s="38">
        <v>342</v>
      </c>
      <c r="D20" s="39">
        <v>12438</v>
      </c>
      <c r="E20" s="37">
        <v>117</v>
      </c>
      <c r="F20" s="38">
        <v>26.9</v>
      </c>
      <c r="G20" s="40">
        <v>60.6</v>
      </c>
    </row>
    <row r="21" spans="1:7" ht="15.75" customHeight="1">
      <c r="A21" s="30" t="s">
        <v>51</v>
      </c>
      <c r="B21" s="37">
        <v>292</v>
      </c>
      <c r="C21" s="38">
        <v>482.2</v>
      </c>
      <c r="D21" s="39">
        <v>3001</v>
      </c>
      <c r="E21" s="37">
        <v>148</v>
      </c>
      <c r="F21" s="38">
        <v>28.1</v>
      </c>
      <c r="G21" s="40">
        <v>60.5</v>
      </c>
    </row>
    <row r="22" spans="1:7" ht="15.75" customHeight="1">
      <c r="A22" s="30" t="s">
        <v>52</v>
      </c>
      <c r="B22" s="37">
        <v>452</v>
      </c>
      <c r="C22" s="38">
        <v>378.4</v>
      </c>
      <c r="D22" s="39">
        <v>10402.200000000001</v>
      </c>
      <c r="E22" s="37">
        <v>299</v>
      </c>
      <c r="F22" s="38">
        <v>121.7</v>
      </c>
      <c r="G22" s="40">
        <v>645.173</v>
      </c>
    </row>
    <row r="23" spans="1:7" ht="15.75" customHeight="1">
      <c r="A23" s="30" t="s">
        <v>53</v>
      </c>
      <c r="B23" s="37">
        <v>532</v>
      </c>
      <c r="C23" s="38">
        <v>462.8</v>
      </c>
      <c r="D23" s="39">
        <v>10379.5</v>
      </c>
      <c r="E23" s="37">
        <v>197</v>
      </c>
      <c r="F23" s="38">
        <v>32</v>
      </c>
      <c r="G23" s="40">
        <v>40.299999999999997</v>
      </c>
    </row>
    <row r="24" spans="1:7" ht="15.75" customHeight="1">
      <c r="A24" s="30" t="s">
        <v>54</v>
      </c>
      <c r="B24" s="37">
        <v>675</v>
      </c>
      <c r="C24" s="38">
        <v>339.8</v>
      </c>
      <c r="D24" s="39">
        <v>1577.2</v>
      </c>
      <c r="E24" s="37">
        <v>182</v>
      </c>
      <c r="F24" s="38">
        <v>24.2</v>
      </c>
      <c r="G24" s="40">
        <v>298.01</v>
      </c>
    </row>
    <row r="25" spans="1:7" ht="15.75" customHeight="1">
      <c r="A25" s="30" t="s">
        <v>55</v>
      </c>
      <c r="B25" s="37">
        <v>1194</v>
      </c>
      <c r="C25" s="38">
        <v>604.20000000000005</v>
      </c>
      <c r="D25" s="39">
        <v>27709.599999999999</v>
      </c>
      <c r="E25" s="37">
        <v>208</v>
      </c>
      <c r="F25" s="38">
        <v>46.9</v>
      </c>
      <c r="G25" s="40">
        <v>326.42</v>
      </c>
    </row>
    <row r="26" spans="1:7" ht="15.75" customHeight="1">
      <c r="A26" s="30" t="s">
        <v>56</v>
      </c>
      <c r="B26" s="37">
        <v>790</v>
      </c>
      <c r="C26" s="38">
        <v>414.1</v>
      </c>
      <c r="D26" s="39">
        <v>8418.9</v>
      </c>
      <c r="E26" s="37">
        <v>628</v>
      </c>
      <c r="F26" s="38">
        <v>76.2</v>
      </c>
      <c r="G26" s="40">
        <v>309.84699999999998</v>
      </c>
    </row>
    <row r="27" spans="1:7" ht="15.75" customHeight="1">
      <c r="A27" s="30" t="s">
        <v>57</v>
      </c>
      <c r="B27" s="37">
        <v>775</v>
      </c>
      <c r="C27" s="38">
        <v>720.5</v>
      </c>
      <c r="D27" s="39">
        <v>16861.2</v>
      </c>
      <c r="E27" s="37">
        <v>209</v>
      </c>
      <c r="F27" s="38">
        <v>148.80000000000001</v>
      </c>
      <c r="G27" s="40">
        <v>270.935</v>
      </c>
    </row>
    <row r="28" spans="1:7" ht="14.25" customHeight="1" thickBot="1">
      <c r="A28" s="31" t="s">
        <v>58</v>
      </c>
      <c r="B28" s="41">
        <v>314</v>
      </c>
      <c r="C28" s="42">
        <v>1269.9000000000001</v>
      </c>
      <c r="D28" s="43">
        <v>11334</v>
      </c>
      <c r="E28" s="41" t="s">
        <v>159</v>
      </c>
      <c r="F28" s="42" t="s">
        <v>159</v>
      </c>
      <c r="G28" s="44" t="s">
        <v>159</v>
      </c>
    </row>
    <row r="29" spans="1:7" ht="14.25" customHeight="1">
      <c r="A29" s="33" t="s">
        <v>59</v>
      </c>
      <c r="B29" s="45">
        <v>521</v>
      </c>
      <c r="C29" s="46">
        <v>354.4</v>
      </c>
      <c r="D29" s="47">
        <v>5720.4</v>
      </c>
      <c r="E29" s="45" t="s">
        <v>159</v>
      </c>
      <c r="F29" s="46" t="s">
        <v>159</v>
      </c>
      <c r="G29" s="48" t="s">
        <v>159</v>
      </c>
    </row>
    <row r="30" spans="1:7" ht="14.25" customHeight="1">
      <c r="A30" s="30" t="s">
        <v>162</v>
      </c>
      <c r="B30" s="37">
        <v>118</v>
      </c>
      <c r="C30" s="38">
        <v>77.400000000000006</v>
      </c>
      <c r="D30" s="39">
        <v>773.4</v>
      </c>
      <c r="E30" s="37" t="s">
        <v>159</v>
      </c>
      <c r="F30" s="38" t="s">
        <v>159</v>
      </c>
      <c r="G30" s="40" t="s">
        <v>159</v>
      </c>
    </row>
    <row r="31" spans="1:7" ht="14.25" customHeight="1">
      <c r="A31" s="30" t="s">
        <v>61</v>
      </c>
      <c r="B31" s="37">
        <v>110</v>
      </c>
      <c r="C31" s="38">
        <v>86</v>
      </c>
      <c r="D31" s="39">
        <v>439.8</v>
      </c>
      <c r="E31" s="37" t="s">
        <v>159</v>
      </c>
      <c r="F31" s="38" t="s">
        <v>159</v>
      </c>
      <c r="G31" s="40" t="s">
        <v>159</v>
      </c>
    </row>
    <row r="32" spans="1:7" ht="14.25" customHeight="1">
      <c r="A32" s="30" t="s">
        <v>147</v>
      </c>
      <c r="B32" s="37">
        <v>690</v>
      </c>
      <c r="C32" s="38">
        <v>296.39999999999998</v>
      </c>
      <c r="D32" s="39">
        <v>1119.3</v>
      </c>
      <c r="E32" s="37">
        <v>8</v>
      </c>
      <c r="F32" s="38">
        <v>9.6999999999999993</v>
      </c>
      <c r="G32" s="40">
        <v>16.14</v>
      </c>
    </row>
    <row r="33" spans="1:7" ht="14.25" customHeight="1">
      <c r="A33" s="30" t="s">
        <v>163</v>
      </c>
      <c r="B33" s="37">
        <v>7</v>
      </c>
      <c r="C33" s="38">
        <v>3.7</v>
      </c>
      <c r="D33" s="39">
        <v>14</v>
      </c>
      <c r="E33" s="37" t="s">
        <v>159</v>
      </c>
      <c r="F33" s="38" t="s">
        <v>159</v>
      </c>
      <c r="G33" s="40" t="s">
        <v>159</v>
      </c>
    </row>
    <row r="34" spans="1:7" ht="14.25" customHeight="1">
      <c r="A34" s="30" t="s">
        <v>62</v>
      </c>
      <c r="B34" s="37">
        <v>448</v>
      </c>
      <c r="C34" s="38">
        <v>294.10000000000002</v>
      </c>
      <c r="D34" s="39">
        <v>4915.3</v>
      </c>
      <c r="E34" s="37">
        <v>170</v>
      </c>
      <c r="F34" s="38">
        <v>31.2</v>
      </c>
      <c r="G34" s="40">
        <v>196.57900000000001</v>
      </c>
    </row>
    <row r="35" spans="1:7" ht="14.25" customHeight="1">
      <c r="A35" s="30" t="s">
        <v>164</v>
      </c>
      <c r="B35" s="37">
        <v>359</v>
      </c>
      <c r="C35" s="38">
        <v>823</v>
      </c>
      <c r="D35" s="39">
        <v>1505</v>
      </c>
      <c r="E35" s="37" t="s">
        <v>159</v>
      </c>
      <c r="F35" s="38" t="s">
        <v>159</v>
      </c>
      <c r="G35" s="40" t="s">
        <v>159</v>
      </c>
    </row>
    <row r="36" spans="1:7" ht="14.25" customHeight="1">
      <c r="A36" s="30" t="s">
        <v>165</v>
      </c>
      <c r="B36" s="37">
        <v>329</v>
      </c>
      <c r="C36" s="38">
        <v>450.4</v>
      </c>
      <c r="D36" s="39">
        <v>1827.3</v>
      </c>
      <c r="E36" s="37" t="s">
        <v>159</v>
      </c>
      <c r="F36" s="38" t="s">
        <v>159</v>
      </c>
      <c r="G36" s="40" t="s">
        <v>159</v>
      </c>
    </row>
    <row r="37" spans="1:7" ht="14.25" customHeight="1">
      <c r="A37" s="30" t="s">
        <v>65</v>
      </c>
      <c r="B37" s="37">
        <v>418</v>
      </c>
      <c r="C37" s="38">
        <v>339.2</v>
      </c>
      <c r="D37" s="39">
        <v>3423.8</v>
      </c>
      <c r="E37" s="37">
        <v>47</v>
      </c>
      <c r="F37" s="38">
        <v>7.5</v>
      </c>
      <c r="G37" s="40">
        <v>38</v>
      </c>
    </row>
    <row r="38" spans="1:7" ht="14.25" customHeight="1">
      <c r="A38" s="30" t="s">
        <v>166</v>
      </c>
      <c r="B38" s="37">
        <v>240</v>
      </c>
      <c r="C38" s="38">
        <v>660.4</v>
      </c>
      <c r="D38" s="39">
        <v>1217.7</v>
      </c>
      <c r="E38" s="37" t="s">
        <v>159</v>
      </c>
      <c r="F38" s="38" t="s">
        <v>159</v>
      </c>
      <c r="G38" s="40" t="s">
        <v>159</v>
      </c>
    </row>
    <row r="39" spans="1:7" ht="14.25" customHeight="1">
      <c r="A39" s="30" t="s">
        <v>167</v>
      </c>
      <c r="B39" s="37">
        <v>45</v>
      </c>
      <c r="C39" s="38">
        <v>58.8</v>
      </c>
      <c r="D39" s="39">
        <v>68</v>
      </c>
      <c r="E39" s="37" t="s">
        <v>159</v>
      </c>
      <c r="F39" s="38" t="s">
        <v>159</v>
      </c>
      <c r="G39" s="40" t="s">
        <v>159</v>
      </c>
    </row>
    <row r="40" spans="1:7" ht="14.25" customHeight="1">
      <c r="A40" s="30" t="s">
        <v>168</v>
      </c>
      <c r="B40" s="37">
        <v>5</v>
      </c>
      <c r="C40" s="38">
        <v>15.8</v>
      </c>
      <c r="D40" s="39">
        <v>5</v>
      </c>
      <c r="E40" s="37" t="s">
        <v>159</v>
      </c>
      <c r="F40" s="38" t="s">
        <v>159</v>
      </c>
      <c r="G40" s="40" t="s">
        <v>159</v>
      </c>
    </row>
    <row r="41" spans="1:7" ht="14.25" customHeight="1">
      <c r="A41" s="30" t="s">
        <v>70</v>
      </c>
      <c r="B41" s="37">
        <v>371</v>
      </c>
      <c r="C41" s="38">
        <v>77.099999999999994</v>
      </c>
      <c r="D41" s="39">
        <v>9264.7999999999993</v>
      </c>
      <c r="E41" s="37">
        <v>30</v>
      </c>
      <c r="F41" s="38">
        <v>5.3</v>
      </c>
      <c r="G41" s="40">
        <v>142</v>
      </c>
    </row>
    <row r="42" spans="1:7" ht="14.25" customHeight="1">
      <c r="A42" s="30" t="s">
        <v>71</v>
      </c>
      <c r="B42" s="37">
        <v>331</v>
      </c>
      <c r="C42" s="38">
        <v>213.6</v>
      </c>
      <c r="D42" s="39">
        <v>1725.1</v>
      </c>
      <c r="E42" s="37">
        <v>762</v>
      </c>
      <c r="F42" s="38">
        <v>250.9</v>
      </c>
      <c r="G42" s="40">
        <v>959.88</v>
      </c>
    </row>
    <row r="43" spans="1:7" ht="14.25" customHeight="1">
      <c r="A43" s="30" t="s">
        <v>72</v>
      </c>
      <c r="B43" s="37">
        <v>384</v>
      </c>
      <c r="C43" s="38">
        <v>149</v>
      </c>
      <c r="D43" s="39">
        <v>2520.3000000000002</v>
      </c>
      <c r="E43" s="37">
        <v>820</v>
      </c>
      <c r="F43" s="38">
        <v>235.6</v>
      </c>
      <c r="G43" s="40">
        <v>1812.943</v>
      </c>
    </row>
    <row r="44" spans="1:7" ht="14.25" customHeight="1">
      <c r="A44" s="30" t="s">
        <v>73</v>
      </c>
      <c r="B44" s="37">
        <v>150</v>
      </c>
      <c r="C44" s="38">
        <v>253</v>
      </c>
      <c r="D44" s="39">
        <v>4342.3999999999996</v>
      </c>
      <c r="E44" s="37">
        <v>433</v>
      </c>
      <c r="F44" s="38">
        <v>140.6</v>
      </c>
      <c r="G44" s="40">
        <v>1264.194</v>
      </c>
    </row>
    <row r="45" spans="1:7" ht="14.25" customHeight="1">
      <c r="A45" s="30" t="s">
        <v>102</v>
      </c>
      <c r="B45" s="37">
        <v>20</v>
      </c>
      <c r="C45" s="38">
        <v>60</v>
      </c>
      <c r="D45" s="39">
        <v>95.5</v>
      </c>
      <c r="E45" s="37">
        <v>453</v>
      </c>
      <c r="F45" s="38">
        <v>170.4</v>
      </c>
      <c r="G45" s="40">
        <v>2</v>
      </c>
    </row>
    <row r="46" spans="1:7" ht="14.25" customHeight="1">
      <c r="A46" s="30" t="s">
        <v>74</v>
      </c>
      <c r="B46" s="37" t="s">
        <v>159</v>
      </c>
      <c r="C46" s="38" t="s">
        <v>159</v>
      </c>
      <c r="D46" s="39" t="s">
        <v>159</v>
      </c>
      <c r="E46" s="37">
        <v>1941</v>
      </c>
      <c r="F46" s="38">
        <v>288.10000000000002</v>
      </c>
      <c r="G46" s="40">
        <v>3191.826</v>
      </c>
    </row>
    <row r="47" spans="1:7" ht="14.25" customHeight="1">
      <c r="A47" s="30" t="s">
        <v>75</v>
      </c>
      <c r="B47" s="37" t="s">
        <v>159</v>
      </c>
      <c r="C47" s="38" t="s">
        <v>159</v>
      </c>
      <c r="D47" s="39" t="s">
        <v>159</v>
      </c>
      <c r="E47" s="37">
        <v>541</v>
      </c>
      <c r="F47" s="38">
        <v>211.6</v>
      </c>
      <c r="G47" s="40">
        <v>738.14700000000005</v>
      </c>
    </row>
    <row r="48" spans="1:7" ht="14.25" customHeight="1">
      <c r="A48" s="30" t="s">
        <v>76</v>
      </c>
      <c r="B48" s="37" t="s">
        <v>159</v>
      </c>
      <c r="C48" s="38" t="s">
        <v>159</v>
      </c>
      <c r="D48" s="39" t="s">
        <v>159</v>
      </c>
      <c r="E48" s="37">
        <v>371</v>
      </c>
      <c r="F48" s="38">
        <v>139.6</v>
      </c>
      <c r="G48" s="40">
        <v>343.1</v>
      </c>
    </row>
    <row r="49" spans="1:7" ht="14.25" customHeight="1">
      <c r="A49" s="30" t="s">
        <v>77</v>
      </c>
      <c r="B49" s="37" t="s">
        <v>159</v>
      </c>
      <c r="C49" s="38" t="s">
        <v>159</v>
      </c>
      <c r="D49" s="39" t="s">
        <v>159</v>
      </c>
      <c r="E49" s="37">
        <v>172</v>
      </c>
      <c r="F49" s="38">
        <v>50.3</v>
      </c>
      <c r="G49" s="40">
        <v>204.6</v>
      </c>
    </row>
    <row r="50" spans="1:7" ht="14.25" customHeight="1">
      <c r="A50" s="30" t="s">
        <v>79</v>
      </c>
      <c r="B50" s="37">
        <v>283</v>
      </c>
      <c r="C50" s="38">
        <v>278</v>
      </c>
      <c r="D50" s="39">
        <v>1443.9</v>
      </c>
      <c r="E50" s="37">
        <v>178</v>
      </c>
      <c r="F50" s="38">
        <v>89.8</v>
      </c>
      <c r="G50" s="40">
        <v>222.6</v>
      </c>
    </row>
    <row r="51" spans="1:7" ht="14.25" customHeight="1">
      <c r="A51" s="30" t="s">
        <v>103</v>
      </c>
      <c r="B51" s="37" t="s">
        <v>159</v>
      </c>
      <c r="C51" s="38" t="s">
        <v>159</v>
      </c>
      <c r="D51" s="39" t="s">
        <v>159</v>
      </c>
      <c r="E51" s="37">
        <v>204</v>
      </c>
      <c r="F51" s="38">
        <v>36.6</v>
      </c>
      <c r="G51" s="40">
        <v>328.16</v>
      </c>
    </row>
    <row r="52" spans="1:7" ht="14.25" customHeight="1">
      <c r="A52" s="30" t="s">
        <v>80</v>
      </c>
      <c r="B52" s="37">
        <v>241</v>
      </c>
      <c r="C52" s="38">
        <v>241.6</v>
      </c>
      <c r="D52" s="39">
        <v>5852.4</v>
      </c>
      <c r="E52" s="37">
        <v>139</v>
      </c>
      <c r="F52" s="38">
        <v>56.7</v>
      </c>
      <c r="G52" s="40">
        <v>298.755</v>
      </c>
    </row>
    <row r="53" spans="1:7" ht="14.25" customHeight="1">
      <c r="A53" s="30" t="s">
        <v>169</v>
      </c>
      <c r="B53" s="37">
        <v>262</v>
      </c>
      <c r="C53" s="38">
        <v>72</v>
      </c>
      <c r="D53" s="39">
        <v>3681.7</v>
      </c>
      <c r="E53" s="37">
        <v>359</v>
      </c>
      <c r="F53" s="38">
        <v>83</v>
      </c>
      <c r="G53" s="40">
        <v>537.64</v>
      </c>
    </row>
    <row r="54" spans="1:7" s="28" customFormat="1" ht="14.25" customHeight="1">
      <c r="A54" s="89" t="s">
        <v>184</v>
      </c>
      <c r="B54" s="34">
        <f t="shared" ref="B54:G54" si="6">SUM(B55:B70)</f>
        <v>217</v>
      </c>
      <c r="C54" s="34">
        <f t="shared" si="6"/>
        <v>270.39999999999998</v>
      </c>
      <c r="D54" s="34">
        <f t="shared" si="6"/>
        <v>581</v>
      </c>
      <c r="E54" s="34">
        <f t="shared" si="6"/>
        <v>390</v>
      </c>
      <c r="F54" s="34">
        <f t="shared" si="6"/>
        <v>85.1</v>
      </c>
      <c r="G54" s="36">
        <f t="shared" si="6"/>
        <v>153.1</v>
      </c>
    </row>
    <row r="55" spans="1:7" ht="14.25" customHeight="1">
      <c r="A55" s="30" t="s">
        <v>78</v>
      </c>
      <c r="B55" s="37">
        <v>33</v>
      </c>
      <c r="C55" s="38">
        <v>114</v>
      </c>
      <c r="D55" s="39">
        <v>139.4</v>
      </c>
      <c r="E55" s="37" t="s">
        <v>159</v>
      </c>
      <c r="F55" s="38" t="s">
        <v>159</v>
      </c>
      <c r="G55" s="40" t="s">
        <v>159</v>
      </c>
    </row>
    <row r="56" spans="1:7" ht="14.25" customHeight="1" thickBot="1">
      <c r="A56" s="31" t="s">
        <v>104</v>
      </c>
      <c r="B56" s="41">
        <v>9</v>
      </c>
      <c r="C56" s="42">
        <v>14</v>
      </c>
      <c r="D56" s="43">
        <v>47.4</v>
      </c>
      <c r="E56" s="41" t="s">
        <v>159</v>
      </c>
      <c r="F56" s="42" t="s">
        <v>159</v>
      </c>
      <c r="G56" s="44" t="s">
        <v>159</v>
      </c>
    </row>
    <row r="57" spans="1:7" ht="14.25" customHeight="1">
      <c r="A57" s="33" t="s">
        <v>82</v>
      </c>
      <c r="B57" s="45">
        <v>8</v>
      </c>
      <c r="C57" s="46">
        <v>2.4</v>
      </c>
      <c r="D57" s="47" t="s">
        <v>159</v>
      </c>
      <c r="E57" s="45">
        <v>17</v>
      </c>
      <c r="F57" s="46">
        <v>2.7</v>
      </c>
      <c r="G57" s="48">
        <v>1.6</v>
      </c>
    </row>
    <row r="58" spans="1:7" ht="14.25" customHeight="1">
      <c r="A58" s="30" t="s">
        <v>170</v>
      </c>
      <c r="B58" s="37">
        <v>13</v>
      </c>
      <c r="C58" s="38">
        <v>5.2</v>
      </c>
      <c r="D58" s="39">
        <v>145</v>
      </c>
      <c r="E58" s="37">
        <v>36</v>
      </c>
      <c r="F58" s="38">
        <v>11.2</v>
      </c>
      <c r="G58" s="40">
        <v>4.55</v>
      </c>
    </row>
    <row r="59" spans="1:7" ht="14.25" customHeight="1">
      <c r="A59" s="30" t="s">
        <v>110</v>
      </c>
      <c r="B59" s="37" t="s">
        <v>159</v>
      </c>
      <c r="C59" s="38" t="s">
        <v>159</v>
      </c>
      <c r="D59" s="39" t="s">
        <v>159</v>
      </c>
      <c r="E59" s="37">
        <v>17</v>
      </c>
      <c r="F59" s="38">
        <v>1.7</v>
      </c>
      <c r="G59" s="40">
        <v>6.5</v>
      </c>
    </row>
    <row r="60" spans="1:7" ht="14.25" customHeight="1">
      <c r="A60" s="30" t="s">
        <v>112</v>
      </c>
      <c r="B60" s="37">
        <v>6</v>
      </c>
      <c r="C60" s="38">
        <v>3</v>
      </c>
      <c r="D60" s="39">
        <v>12.7</v>
      </c>
      <c r="E60" s="37" t="s">
        <v>159</v>
      </c>
      <c r="F60" s="38" t="s">
        <v>159</v>
      </c>
      <c r="G60" s="40" t="s">
        <v>159</v>
      </c>
    </row>
    <row r="61" spans="1:7" ht="14.25" customHeight="1">
      <c r="A61" s="30" t="s">
        <v>83</v>
      </c>
      <c r="B61" s="37">
        <v>82</v>
      </c>
      <c r="C61" s="38">
        <v>79.599999999999994</v>
      </c>
      <c r="D61" s="39">
        <v>173.1</v>
      </c>
      <c r="E61" s="37" t="s">
        <v>159</v>
      </c>
      <c r="F61" s="38" t="s">
        <v>159</v>
      </c>
      <c r="G61" s="40" t="s">
        <v>159</v>
      </c>
    </row>
    <row r="62" spans="1:7" ht="14.25" customHeight="1">
      <c r="A62" s="30" t="s">
        <v>84</v>
      </c>
      <c r="B62" s="37" t="s">
        <v>159</v>
      </c>
      <c r="C62" s="38" t="s">
        <v>159</v>
      </c>
      <c r="D62" s="39" t="s">
        <v>159</v>
      </c>
      <c r="E62" s="37">
        <v>35</v>
      </c>
      <c r="F62" s="38">
        <v>5</v>
      </c>
      <c r="G62" s="40">
        <v>40</v>
      </c>
    </row>
    <row r="63" spans="1:7" ht="14.25" customHeight="1">
      <c r="A63" s="30" t="s">
        <v>85</v>
      </c>
      <c r="B63" s="37" t="s">
        <v>159</v>
      </c>
      <c r="C63" s="38" t="s">
        <v>159</v>
      </c>
      <c r="D63" s="39" t="s">
        <v>159</v>
      </c>
      <c r="E63" s="37">
        <v>9</v>
      </c>
      <c r="F63" s="38">
        <v>6</v>
      </c>
      <c r="G63" s="40">
        <v>0.3</v>
      </c>
    </row>
    <row r="64" spans="1:7" ht="14.25" customHeight="1">
      <c r="A64" s="30" t="s">
        <v>105</v>
      </c>
      <c r="B64" s="37">
        <v>6</v>
      </c>
      <c r="C64" s="38">
        <v>28</v>
      </c>
      <c r="D64" s="39">
        <v>20</v>
      </c>
      <c r="E64" s="37">
        <v>93</v>
      </c>
      <c r="F64" s="38">
        <v>16.399999999999999</v>
      </c>
      <c r="G64" s="40">
        <v>7.6</v>
      </c>
    </row>
    <row r="65" spans="1:7" ht="14.25" customHeight="1">
      <c r="A65" s="30" t="s">
        <v>86</v>
      </c>
      <c r="B65" s="37" t="s">
        <v>159</v>
      </c>
      <c r="C65" s="38" t="s">
        <v>159</v>
      </c>
      <c r="D65" s="39" t="s">
        <v>159</v>
      </c>
      <c r="E65" s="37">
        <v>104</v>
      </c>
      <c r="F65" s="38">
        <v>9.3000000000000007</v>
      </c>
      <c r="G65" s="40">
        <v>36.799999999999997</v>
      </c>
    </row>
    <row r="66" spans="1:7" ht="14.25" customHeight="1">
      <c r="A66" s="30" t="s">
        <v>100</v>
      </c>
      <c r="B66" s="37">
        <v>47</v>
      </c>
      <c r="C66" s="38">
        <v>9.4</v>
      </c>
      <c r="D66" s="39">
        <v>6.1</v>
      </c>
      <c r="E66" s="37">
        <v>26</v>
      </c>
      <c r="F66" s="38">
        <v>7.1</v>
      </c>
      <c r="G66" s="40">
        <v>7.85</v>
      </c>
    </row>
    <row r="67" spans="1:7" ht="14.25" customHeight="1">
      <c r="A67" s="30" t="s">
        <v>111</v>
      </c>
      <c r="B67" s="37">
        <v>13</v>
      </c>
      <c r="C67" s="38">
        <v>14.8</v>
      </c>
      <c r="D67" s="39">
        <v>37.299999999999997</v>
      </c>
      <c r="E67" s="37" t="s">
        <v>159</v>
      </c>
      <c r="F67" s="38" t="s">
        <v>159</v>
      </c>
      <c r="G67" s="40" t="s">
        <v>159</v>
      </c>
    </row>
    <row r="68" spans="1:7" ht="14.25" customHeight="1">
      <c r="A68" s="30" t="s">
        <v>123</v>
      </c>
      <c r="B68" s="37" t="s">
        <v>159</v>
      </c>
      <c r="C68" s="38" t="s">
        <v>159</v>
      </c>
      <c r="D68" s="39" t="s">
        <v>159</v>
      </c>
      <c r="E68" s="37">
        <v>28</v>
      </c>
      <c r="F68" s="38">
        <v>20.2</v>
      </c>
      <c r="G68" s="40">
        <v>9.9</v>
      </c>
    </row>
    <row r="69" spans="1:7" ht="14.25" customHeight="1">
      <c r="A69" s="30" t="s">
        <v>156</v>
      </c>
      <c r="B69" s="37" t="s">
        <v>159</v>
      </c>
      <c r="C69" s="38" t="s">
        <v>159</v>
      </c>
      <c r="D69" s="39" t="s">
        <v>159</v>
      </c>
      <c r="E69" s="37">
        <v>12</v>
      </c>
      <c r="F69" s="38">
        <v>1.1000000000000001</v>
      </c>
      <c r="G69" s="40">
        <v>2</v>
      </c>
    </row>
    <row r="70" spans="1:7" ht="14.25" customHeight="1">
      <c r="A70" s="30" t="s">
        <v>171</v>
      </c>
      <c r="B70" s="37" t="s">
        <v>159</v>
      </c>
      <c r="C70" s="38" t="s">
        <v>159</v>
      </c>
      <c r="D70" s="39" t="s">
        <v>159</v>
      </c>
      <c r="E70" s="37">
        <v>13</v>
      </c>
      <c r="F70" s="38">
        <v>4.4000000000000004</v>
      </c>
      <c r="G70" s="40">
        <v>36</v>
      </c>
    </row>
    <row r="71" spans="1:7" s="28" customFormat="1" ht="14.25" customHeight="1">
      <c r="A71" s="29" t="s">
        <v>87</v>
      </c>
      <c r="B71" s="34">
        <f>B72+B80</f>
        <v>869</v>
      </c>
      <c r="C71" s="34">
        <f t="shared" ref="C71:G71" si="7">C72+C80</f>
        <v>925.10000000000014</v>
      </c>
      <c r="D71" s="34">
        <f t="shared" si="7"/>
        <v>9346.6</v>
      </c>
      <c r="E71" s="34">
        <f t="shared" si="7"/>
        <v>1435</v>
      </c>
      <c r="F71" s="34">
        <f t="shared" si="7"/>
        <v>340.7</v>
      </c>
      <c r="G71" s="36">
        <f t="shared" si="7"/>
        <v>895.37599999999998</v>
      </c>
    </row>
    <row r="72" spans="1:7" s="28" customFormat="1" ht="14.25" customHeight="1">
      <c r="A72" s="29" t="s">
        <v>101</v>
      </c>
      <c r="B72" s="34">
        <f>SUM(B73:B79)</f>
        <v>866</v>
      </c>
      <c r="C72" s="34">
        <f t="shared" ref="C72:G72" si="8">SUM(C73:C79)</f>
        <v>918.10000000000014</v>
      </c>
      <c r="D72" s="34">
        <f t="shared" si="8"/>
        <v>9346</v>
      </c>
      <c r="E72" s="34">
        <f t="shared" si="8"/>
        <v>1029</v>
      </c>
      <c r="F72" s="34">
        <f t="shared" si="8"/>
        <v>225.7</v>
      </c>
      <c r="G72" s="36">
        <f t="shared" si="8"/>
        <v>619.67600000000004</v>
      </c>
    </row>
    <row r="73" spans="1:7" ht="14.25" customHeight="1">
      <c r="A73" s="30" t="s">
        <v>88</v>
      </c>
      <c r="B73" s="37">
        <v>229</v>
      </c>
      <c r="C73" s="38">
        <v>278.60000000000002</v>
      </c>
      <c r="D73" s="39">
        <v>504.4</v>
      </c>
      <c r="E73" s="37" t="s">
        <v>159</v>
      </c>
      <c r="F73" s="38" t="s">
        <v>159</v>
      </c>
      <c r="G73" s="40" t="s">
        <v>159</v>
      </c>
    </row>
    <row r="74" spans="1:7" ht="14.25" customHeight="1">
      <c r="A74" s="30" t="s">
        <v>89</v>
      </c>
      <c r="B74" s="37">
        <v>45</v>
      </c>
      <c r="C74" s="38">
        <v>131.30000000000001</v>
      </c>
      <c r="D74" s="39">
        <v>228</v>
      </c>
      <c r="E74" s="37" t="s">
        <v>159</v>
      </c>
      <c r="F74" s="38" t="s">
        <v>159</v>
      </c>
      <c r="G74" s="40" t="s">
        <v>159</v>
      </c>
    </row>
    <row r="75" spans="1:7" ht="14.25" customHeight="1">
      <c r="A75" s="30" t="s">
        <v>90</v>
      </c>
      <c r="B75" s="37">
        <v>94</v>
      </c>
      <c r="C75" s="38">
        <v>71.400000000000006</v>
      </c>
      <c r="D75" s="39">
        <v>589.6</v>
      </c>
      <c r="E75" s="37" t="s">
        <v>159</v>
      </c>
      <c r="F75" s="38" t="s">
        <v>159</v>
      </c>
      <c r="G75" s="40" t="s">
        <v>159</v>
      </c>
    </row>
    <row r="76" spans="1:7" ht="14.25" customHeight="1">
      <c r="A76" s="30" t="s">
        <v>91</v>
      </c>
      <c r="B76" s="37">
        <v>91</v>
      </c>
      <c r="C76" s="38">
        <v>29.1</v>
      </c>
      <c r="D76" s="39">
        <v>194.8</v>
      </c>
      <c r="E76" s="37">
        <v>455</v>
      </c>
      <c r="F76" s="38">
        <v>85.3</v>
      </c>
      <c r="G76" s="40">
        <v>202.72</v>
      </c>
    </row>
    <row r="77" spans="1:7" ht="14.25" customHeight="1">
      <c r="A77" s="30" t="s">
        <v>93</v>
      </c>
      <c r="B77" s="37">
        <v>53</v>
      </c>
      <c r="C77" s="38">
        <v>83</v>
      </c>
      <c r="D77" s="39">
        <v>1017.8</v>
      </c>
      <c r="E77" s="37">
        <v>94</v>
      </c>
      <c r="F77" s="38">
        <v>15.6</v>
      </c>
      <c r="G77" s="40">
        <v>139.49600000000001</v>
      </c>
    </row>
    <row r="78" spans="1:7" ht="14.25" customHeight="1">
      <c r="A78" s="30" t="s">
        <v>95</v>
      </c>
      <c r="B78" s="37">
        <v>354</v>
      </c>
      <c r="C78" s="38">
        <v>324.7</v>
      </c>
      <c r="D78" s="39">
        <v>6811.4</v>
      </c>
      <c r="E78" s="37">
        <v>439</v>
      </c>
      <c r="F78" s="38">
        <v>119</v>
      </c>
      <c r="G78" s="40">
        <v>244.46</v>
      </c>
    </row>
    <row r="79" spans="1:7" ht="14.25" customHeight="1">
      <c r="A79" s="30" t="s">
        <v>113</v>
      </c>
      <c r="B79" s="37" t="s">
        <v>159</v>
      </c>
      <c r="C79" s="38" t="s">
        <v>159</v>
      </c>
      <c r="D79" s="39" t="s">
        <v>159</v>
      </c>
      <c r="E79" s="37">
        <v>41</v>
      </c>
      <c r="F79" s="38">
        <v>5.8</v>
      </c>
      <c r="G79" s="40">
        <v>33</v>
      </c>
    </row>
    <row r="80" spans="1:7" s="28" customFormat="1" ht="15" customHeight="1">
      <c r="A80" s="29" t="s">
        <v>149</v>
      </c>
      <c r="B80" s="34">
        <f>SUM(B81:B87)</f>
        <v>3</v>
      </c>
      <c r="C80" s="34">
        <f t="shared" ref="C80:G80" si="9">SUM(C81:C87)</f>
        <v>7</v>
      </c>
      <c r="D80" s="34">
        <f t="shared" si="9"/>
        <v>0.6</v>
      </c>
      <c r="E80" s="34">
        <f t="shared" si="9"/>
        <v>406</v>
      </c>
      <c r="F80" s="34">
        <f t="shared" si="9"/>
        <v>114.99999999999999</v>
      </c>
      <c r="G80" s="36">
        <f t="shared" si="9"/>
        <v>275.7</v>
      </c>
    </row>
    <row r="81" spans="1:7" ht="15" customHeight="1">
      <c r="A81" s="30" t="s">
        <v>92</v>
      </c>
      <c r="B81" s="37" t="s">
        <v>159</v>
      </c>
      <c r="C81" s="38" t="s">
        <v>159</v>
      </c>
      <c r="D81" s="39" t="s">
        <v>159</v>
      </c>
      <c r="E81" s="37">
        <v>139</v>
      </c>
      <c r="F81" s="38">
        <v>50</v>
      </c>
      <c r="G81" s="40">
        <v>20.8</v>
      </c>
    </row>
    <row r="82" spans="1:7" ht="15" customHeight="1">
      <c r="A82" s="30" t="s">
        <v>106</v>
      </c>
      <c r="B82" s="37" t="s">
        <v>159</v>
      </c>
      <c r="C82" s="38" t="s">
        <v>159</v>
      </c>
      <c r="D82" s="39" t="s">
        <v>159</v>
      </c>
      <c r="E82" s="37">
        <v>11</v>
      </c>
      <c r="F82" s="38">
        <v>8</v>
      </c>
      <c r="G82" s="40">
        <v>0.8</v>
      </c>
    </row>
    <row r="83" spans="1:7" ht="15" customHeight="1">
      <c r="A83" s="30" t="s">
        <v>130</v>
      </c>
      <c r="B83" s="37" t="s">
        <v>159</v>
      </c>
      <c r="C83" s="38" t="s">
        <v>159</v>
      </c>
      <c r="D83" s="39" t="s">
        <v>159</v>
      </c>
      <c r="E83" s="37">
        <v>1</v>
      </c>
      <c r="F83" s="38">
        <v>0.8</v>
      </c>
      <c r="G83" s="40">
        <v>0.8</v>
      </c>
    </row>
    <row r="84" spans="1:7" ht="15" customHeight="1" thickBot="1">
      <c r="A84" s="31" t="s">
        <v>114</v>
      </c>
      <c r="B84" s="41" t="s">
        <v>159</v>
      </c>
      <c r="C84" s="42" t="s">
        <v>159</v>
      </c>
      <c r="D84" s="43" t="s">
        <v>159</v>
      </c>
      <c r="E84" s="41">
        <v>177</v>
      </c>
      <c r="F84" s="42">
        <v>17.899999999999999</v>
      </c>
      <c r="G84" s="44">
        <v>123.1</v>
      </c>
    </row>
    <row r="85" spans="1:7" ht="15" customHeight="1">
      <c r="A85" s="33" t="s">
        <v>94</v>
      </c>
      <c r="B85" s="45">
        <v>3</v>
      </c>
      <c r="C85" s="46">
        <v>7</v>
      </c>
      <c r="D85" s="47">
        <v>0.6</v>
      </c>
      <c r="E85" s="45">
        <v>7</v>
      </c>
      <c r="F85" s="46">
        <v>6</v>
      </c>
      <c r="G85" s="48">
        <v>0.4</v>
      </c>
    </row>
    <row r="86" spans="1:7" ht="15" customHeight="1">
      <c r="A86" s="30" t="s">
        <v>152</v>
      </c>
      <c r="B86" s="37" t="s">
        <v>159</v>
      </c>
      <c r="C86" s="38" t="s">
        <v>159</v>
      </c>
      <c r="D86" s="39" t="s">
        <v>159</v>
      </c>
      <c r="E86" s="37">
        <v>5</v>
      </c>
      <c r="F86" s="38">
        <v>6.5</v>
      </c>
      <c r="G86" s="40">
        <v>7.5</v>
      </c>
    </row>
    <row r="87" spans="1:7" ht="15" customHeight="1">
      <c r="A87" s="30" t="s">
        <v>96</v>
      </c>
      <c r="B87" s="37" t="s">
        <v>159</v>
      </c>
      <c r="C87" s="38" t="s">
        <v>159</v>
      </c>
      <c r="D87" s="39" t="s">
        <v>159</v>
      </c>
      <c r="E87" s="37">
        <v>66</v>
      </c>
      <c r="F87" s="38">
        <v>25.8</v>
      </c>
      <c r="G87" s="40">
        <v>122.3</v>
      </c>
    </row>
    <row r="88" spans="1:7" s="28" customFormat="1" ht="15" customHeight="1">
      <c r="A88" s="29" t="s">
        <v>97</v>
      </c>
      <c r="B88" s="34">
        <f>B89+B103</f>
        <v>377</v>
      </c>
      <c r="C88" s="34">
        <f t="shared" ref="C88:D88" si="10">C89+C103</f>
        <v>376.1</v>
      </c>
      <c r="D88" s="34">
        <f t="shared" si="10"/>
        <v>5157.8999999999996</v>
      </c>
      <c r="E88" s="34">
        <f>E89+E105</f>
        <v>1665</v>
      </c>
      <c r="F88" s="34">
        <f>F89+F105</f>
        <v>439.89999999999992</v>
      </c>
      <c r="G88" s="36">
        <f>G89+G105</f>
        <v>3539.8780000000002</v>
      </c>
    </row>
    <row r="89" spans="1:7" s="28" customFormat="1" ht="15" customHeight="1">
      <c r="A89" s="29" t="s">
        <v>101</v>
      </c>
      <c r="B89" s="34">
        <f>SUM(B90:B102)</f>
        <v>376</v>
      </c>
      <c r="C89" s="34">
        <f t="shared" ref="C89:G89" si="11">SUM(C90:C102)</f>
        <v>371.1</v>
      </c>
      <c r="D89" s="34">
        <f t="shared" si="11"/>
        <v>4977.8999999999996</v>
      </c>
      <c r="E89" s="34">
        <f t="shared" si="11"/>
        <v>1557</v>
      </c>
      <c r="F89" s="34">
        <f t="shared" si="11"/>
        <v>407.99999999999994</v>
      </c>
      <c r="G89" s="36">
        <f t="shared" si="11"/>
        <v>3537.1480000000001</v>
      </c>
    </row>
    <row r="90" spans="1:7" ht="15" customHeight="1">
      <c r="A90" s="30" t="s">
        <v>98</v>
      </c>
      <c r="B90" s="37" t="s">
        <v>159</v>
      </c>
      <c r="C90" s="38" t="s">
        <v>159</v>
      </c>
      <c r="D90" s="39" t="s">
        <v>159</v>
      </c>
      <c r="E90" s="37">
        <v>701</v>
      </c>
      <c r="F90" s="38">
        <v>147.9</v>
      </c>
      <c r="G90" s="40">
        <v>968.13099999999997</v>
      </c>
    </row>
    <row r="91" spans="1:7" ht="15" customHeight="1">
      <c r="A91" s="30" t="s">
        <v>172</v>
      </c>
      <c r="B91" s="37" t="s">
        <v>159</v>
      </c>
      <c r="C91" s="38" t="s">
        <v>159</v>
      </c>
      <c r="D91" s="39" t="s">
        <v>159</v>
      </c>
      <c r="E91" s="37">
        <v>28</v>
      </c>
      <c r="F91" s="38">
        <v>8.4</v>
      </c>
      <c r="G91" s="40">
        <v>2</v>
      </c>
    </row>
    <row r="92" spans="1:7" ht="15" customHeight="1">
      <c r="A92" s="30" t="s">
        <v>119</v>
      </c>
      <c r="B92" s="37">
        <v>105</v>
      </c>
      <c r="C92" s="38">
        <v>39.299999999999997</v>
      </c>
      <c r="D92" s="39">
        <v>864.9</v>
      </c>
      <c r="E92" s="37">
        <v>60</v>
      </c>
      <c r="F92" s="38">
        <v>8.4</v>
      </c>
      <c r="G92" s="40">
        <v>24</v>
      </c>
    </row>
    <row r="93" spans="1:7" ht="15" customHeight="1">
      <c r="A93" s="30" t="s">
        <v>115</v>
      </c>
      <c r="B93" s="37">
        <v>61</v>
      </c>
      <c r="C93" s="38">
        <v>48.3</v>
      </c>
      <c r="D93" s="39">
        <v>211</v>
      </c>
      <c r="E93" s="37">
        <v>36</v>
      </c>
      <c r="F93" s="38">
        <v>9.9</v>
      </c>
      <c r="G93" s="40">
        <v>21.2</v>
      </c>
    </row>
    <row r="94" spans="1:7" ht="15" customHeight="1">
      <c r="A94" s="30" t="s">
        <v>117</v>
      </c>
      <c r="B94" s="37" t="s">
        <v>159</v>
      </c>
      <c r="C94" s="38" t="s">
        <v>159</v>
      </c>
      <c r="D94" s="39" t="s">
        <v>159</v>
      </c>
      <c r="E94" s="37">
        <v>38</v>
      </c>
      <c r="F94" s="38">
        <v>7.6</v>
      </c>
      <c r="G94" s="40">
        <v>11.7</v>
      </c>
    </row>
    <row r="95" spans="1:7" ht="15" customHeight="1">
      <c r="A95" s="30" t="s">
        <v>137</v>
      </c>
      <c r="B95" s="37" t="s">
        <v>159</v>
      </c>
      <c r="C95" s="38" t="s">
        <v>159</v>
      </c>
      <c r="D95" s="39" t="s">
        <v>159</v>
      </c>
      <c r="E95" s="37">
        <v>67</v>
      </c>
      <c r="F95" s="38">
        <v>20.100000000000001</v>
      </c>
      <c r="G95" s="40" t="s">
        <v>159</v>
      </c>
    </row>
    <row r="96" spans="1:7" ht="15" customHeight="1">
      <c r="A96" s="30" t="s">
        <v>118</v>
      </c>
      <c r="B96" s="37" t="s">
        <v>159</v>
      </c>
      <c r="C96" s="38" t="s">
        <v>159</v>
      </c>
      <c r="D96" s="39" t="s">
        <v>159</v>
      </c>
      <c r="E96" s="37">
        <v>95</v>
      </c>
      <c r="F96" s="38">
        <v>16</v>
      </c>
      <c r="G96" s="40">
        <v>1.5</v>
      </c>
    </row>
    <row r="97" spans="1:7" ht="15" customHeight="1">
      <c r="A97" s="30" t="s">
        <v>124</v>
      </c>
      <c r="B97" s="37">
        <v>9</v>
      </c>
      <c r="C97" s="38">
        <v>31.5</v>
      </c>
      <c r="D97" s="39">
        <v>325</v>
      </c>
      <c r="E97" s="37">
        <v>90</v>
      </c>
      <c r="F97" s="38">
        <v>41.8</v>
      </c>
      <c r="G97" s="40">
        <v>2201.7020000000002</v>
      </c>
    </row>
    <row r="98" spans="1:7" ht="15" customHeight="1">
      <c r="A98" s="30" t="s">
        <v>107</v>
      </c>
      <c r="B98" s="37" t="s">
        <v>159</v>
      </c>
      <c r="C98" s="38" t="s">
        <v>159</v>
      </c>
      <c r="D98" s="39" t="s">
        <v>159</v>
      </c>
      <c r="E98" s="37">
        <v>251</v>
      </c>
      <c r="F98" s="38">
        <v>93.2</v>
      </c>
      <c r="G98" s="40">
        <v>211.61500000000001</v>
      </c>
    </row>
    <row r="99" spans="1:7" ht="15" customHeight="1">
      <c r="A99" s="30" t="s">
        <v>116</v>
      </c>
      <c r="B99" s="37" t="s">
        <v>159</v>
      </c>
      <c r="C99" s="38" t="s">
        <v>159</v>
      </c>
      <c r="D99" s="39" t="s">
        <v>159</v>
      </c>
      <c r="E99" s="37">
        <v>4</v>
      </c>
      <c r="F99" s="38" t="s">
        <v>159</v>
      </c>
      <c r="G99" s="40" t="s">
        <v>159</v>
      </c>
    </row>
    <row r="100" spans="1:7" ht="15" customHeight="1">
      <c r="A100" s="30" t="s">
        <v>99</v>
      </c>
      <c r="B100" s="37">
        <v>201</v>
      </c>
      <c r="C100" s="38">
        <v>252</v>
      </c>
      <c r="D100" s="39">
        <v>3577</v>
      </c>
      <c r="E100" s="37">
        <v>18</v>
      </c>
      <c r="F100" s="38">
        <v>3.9</v>
      </c>
      <c r="G100" s="40">
        <v>33.299999999999997</v>
      </c>
    </row>
    <row r="101" spans="1:7" ht="15" customHeight="1">
      <c r="A101" s="30" t="s">
        <v>125</v>
      </c>
      <c r="B101" s="37" t="s">
        <v>159</v>
      </c>
      <c r="C101" s="38" t="s">
        <v>159</v>
      </c>
      <c r="D101" s="39" t="s">
        <v>159</v>
      </c>
      <c r="E101" s="37">
        <v>95</v>
      </c>
      <c r="F101" s="38">
        <v>32.4</v>
      </c>
      <c r="G101" s="40">
        <v>46.5</v>
      </c>
    </row>
    <row r="102" spans="1:7" ht="15" customHeight="1">
      <c r="A102" s="30" t="s">
        <v>120</v>
      </c>
      <c r="B102" s="37" t="s">
        <v>159</v>
      </c>
      <c r="C102" s="38" t="s">
        <v>159</v>
      </c>
      <c r="D102" s="39" t="s">
        <v>159</v>
      </c>
      <c r="E102" s="37">
        <v>74</v>
      </c>
      <c r="F102" s="38">
        <v>18.399999999999999</v>
      </c>
      <c r="G102" s="40">
        <v>15.5</v>
      </c>
    </row>
    <row r="103" spans="1:7" s="28" customFormat="1" ht="15" customHeight="1">
      <c r="A103" s="29" t="s">
        <v>149</v>
      </c>
      <c r="B103" s="34">
        <f>SUM(B104:B104)</f>
        <v>1</v>
      </c>
      <c r="C103" s="34">
        <f>SUM(C104:C104)</f>
        <v>5</v>
      </c>
      <c r="D103" s="34">
        <f>SUM(D104:D104)</f>
        <v>180</v>
      </c>
      <c r="E103" s="68" t="s">
        <v>159</v>
      </c>
      <c r="F103" s="69" t="s">
        <v>159</v>
      </c>
      <c r="G103" s="80" t="s">
        <v>159</v>
      </c>
    </row>
    <row r="104" spans="1:7" ht="15" customHeight="1">
      <c r="A104" s="30" t="s">
        <v>173</v>
      </c>
      <c r="B104" s="37">
        <v>1</v>
      </c>
      <c r="C104" s="38">
        <v>5</v>
      </c>
      <c r="D104" s="39">
        <v>180</v>
      </c>
      <c r="E104" s="37" t="s">
        <v>159</v>
      </c>
      <c r="F104" s="38" t="s">
        <v>159</v>
      </c>
      <c r="G104" s="40" t="s">
        <v>159</v>
      </c>
    </row>
    <row r="105" spans="1:7" s="28" customFormat="1" ht="15" customHeight="1">
      <c r="A105" s="29" t="s">
        <v>150</v>
      </c>
      <c r="B105" s="68" t="s">
        <v>159</v>
      </c>
      <c r="C105" s="69" t="s">
        <v>159</v>
      </c>
      <c r="D105" s="70" t="s">
        <v>159</v>
      </c>
      <c r="E105" s="34">
        <f t="shared" ref="E105:G105" si="12">SUM(E106:E110)</f>
        <v>108</v>
      </c>
      <c r="F105" s="34">
        <f t="shared" si="12"/>
        <v>31.900000000000002</v>
      </c>
      <c r="G105" s="36">
        <f t="shared" si="12"/>
        <v>2.73</v>
      </c>
    </row>
    <row r="106" spans="1:7" ht="15" customHeight="1">
      <c r="A106" s="30" t="s">
        <v>143</v>
      </c>
      <c r="B106" s="37" t="s">
        <v>159</v>
      </c>
      <c r="C106" s="38" t="s">
        <v>159</v>
      </c>
      <c r="D106" s="39" t="s">
        <v>159</v>
      </c>
      <c r="E106" s="37">
        <v>17</v>
      </c>
      <c r="F106" s="38">
        <v>14.4</v>
      </c>
      <c r="G106" s="40" t="s">
        <v>159</v>
      </c>
    </row>
    <row r="107" spans="1:7" ht="15" customHeight="1">
      <c r="A107" s="30" t="s">
        <v>174</v>
      </c>
      <c r="B107" s="37" t="s">
        <v>159</v>
      </c>
      <c r="C107" s="38" t="s">
        <v>159</v>
      </c>
      <c r="D107" s="39" t="s">
        <v>159</v>
      </c>
      <c r="E107" s="65">
        <v>8</v>
      </c>
      <c r="F107" s="66">
        <v>5.4</v>
      </c>
      <c r="G107" s="40" t="s">
        <v>159</v>
      </c>
    </row>
    <row r="108" spans="1:7" ht="15" customHeight="1">
      <c r="A108" s="30" t="s">
        <v>144</v>
      </c>
      <c r="B108" s="37" t="s">
        <v>159</v>
      </c>
      <c r="C108" s="38" t="s">
        <v>159</v>
      </c>
      <c r="D108" s="39" t="s">
        <v>159</v>
      </c>
      <c r="E108" s="65">
        <v>6</v>
      </c>
      <c r="F108" s="66">
        <v>1.8</v>
      </c>
      <c r="G108" s="40" t="s">
        <v>159</v>
      </c>
    </row>
    <row r="109" spans="1:7" ht="15" customHeight="1">
      <c r="A109" s="30" t="s">
        <v>153</v>
      </c>
      <c r="B109" s="37" t="s">
        <v>159</v>
      </c>
      <c r="C109" s="38" t="s">
        <v>159</v>
      </c>
      <c r="D109" s="39" t="s">
        <v>159</v>
      </c>
      <c r="E109" s="65">
        <v>1</v>
      </c>
      <c r="F109" s="38" t="s">
        <v>159</v>
      </c>
      <c r="G109" s="40" t="s">
        <v>159</v>
      </c>
    </row>
    <row r="110" spans="1:7" ht="15" customHeight="1" thickBot="1">
      <c r="A110" s="31" t="s">
        <v>122</v>
      </c>
      <c r="B110" s="41" t="s">
        <v>159</v>
      </c>
      <c r="C110" s="42" t="s">
        <v>159</v>
      </c>
      <c r="D110" s="43" t="s">
        <v>159</v>
      </c>
      <c r="E110" s="41">
        <v>76</v>
      </c>
      <c r="F110" s="42">
        <v>10.3</v>
      </c>
      <c r="G110" s="44">
        <v>2.73</v>
      </c>
    </row>
    <row r="114" spans="7:7">
      <c r="G114" s="92"/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&amp;L&amp;"仿宋_GB2312,常规"&amp;16附表一：&amp;C&amp;"黑体,常规"&amp;20普通高校分校在研科研课题情况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topLeftCell="B1" workbookViewId="0">
      <selection activeCell="H3" sqref="H3:J9"/>
    </sheetView>
  </sheetViews>
  <sheetFormatPr defaultRowHeight="14.25"/>
  <cols>
    <col min="1" max="1" width="28.875" style="18" customWidth="1"/>
    <col min="2" max="2" width="13" style="18" customWidth="1"/>
    <col min="3" max="3" width="17.875" style="22" customWidth="1"/>
    <col min="4" max="4" width="13" style="23" customWidth="1"/>
    <col min="5" max="5" width="17.875" style="22" customWidth="1"/>
    <col min="6" max="6" width="13" style="24" customWidth="1"/>
    <col min="7" max="7" width="17.875" style="22" customWidth="1"/>
    <col min="8" max="16384" width="9" style="18"/>
  </cols>
  <sheetData>
    <row r="1" spans="1:10" ht="23.25" customHeight="1">
      <c r="A1" s="100"/>
      <c r="B1" s="102" t="s">
        <v>154</v>
      </c>
      <c r="C1" s="98"/>
      <c r="D1" s="98" t="s">
        <v>21</v>
      </c>
      <c r="E1" s="98"/>
      <c r="F1" s="98" t="s">
        <v>2</v>
      </c>
      <c r="G1" s="99"/>
    </row>
    <row r="2" spans="1:10" s="21" customFormat="1" ht="41.25" customHeight="1">
      <c r="A2" s="101"/>
      <c r="B2" s="19" t="s">
        <v>0</v>
      </c>
      <c r="C2" s="26" t="s">
        <v>155</v>
      </c>
      <c r="D2" s="19" t="s">
        <v>0</v>
      </c>
      <c r="E2" s="26" t="s">
        <v>155</v>
      </c>
      <c r="F2" s="20" t="s">
        <v>0</v>
      </c>
      <c r="G2" s="27" t="s">
        <v>155</v>
      </c>
    </row>
    <row r="3" spans="1:10" s="28" customFormat="1" ht="15" customHeight="1">
      <c r="A3" s="32" t="s">
        <v>158</v>
      </c>
      <c r="B3" s="34">
        <f>B9+B4</f>
        <v>1127</v>
      </c>
      <c r="C3" s="35">
        <f t="shared" ref="C3:G3" si="0">C9+C4</f>
        <v>70007.099999999991</v>
      </c>
      <c r="D3" s="34">
        <f t="shared" si="0"/>
        <v>77</v>
      </c>
      <c r="E3" s="35">
        <f t="shared" si="0"/>
        <v>5427</v>
      </c>
      <c r="F3" s="34">
        <f t="shared" si="0"/>
        <v>4649</v>
      </c>
      <c r="G3" s="36">
        <f t="shared" si="0"/>
        <v>72608.800000000017</v>
      </c>
    </row>
    <row r="4" spans="1:10" s="28" customFormat="1" ht="15" customHeight="1">
      <c r="A4" s="29" t="s">
        <v>36</v>
      </c>
      <c r="B4" s="34">
        <f>SUM(B5:B8)</f>
        <v>615</v>
      </c>
      <c r="C4" s="35">
        <f t="shared" ref="C4:G4" si="1">SUM(C5:C8)</f>
        <v>41170.1</v>
      </c>
      <c r="D4" s="34">
        <f t="shared" si="1"/>
        <v>32</v>
      </c>
      <c r="E4" s="35">
        <f t="shared" si="1"/>
        <v>1432.2</v>
      </c>
      <c r="F4" s="34">
        <f t="shared" si="1"/>
        <v>2539</v>
      </c>
      <c r="G4" s="36">
        <f t="shared" si="1"/>
        <v>37664.100000000006</v>
      </c>
    </row>
    <row r="5" spans="1:10" ht="15" customHeight="1">
      <c r="A5" s="30" t="s">
        <v>37</v>
      </c>
      <c r="B5" s="37">
        <v>392</v>
      </c>
      <c r="C5" s="51">
        <v>29142.6</v>
      </c>
      <c r="D5" s="37">
        <v>27</v>
      </c>
      <c r="E5" s="51">
        <v>802.2</v>
      </c>
      <c r="F5" s="37">
        <v>1407</v>
      </c>
      <c r="G5" s="53">
        <v>20656.7</v>
      </c>
    </row>
    <row r="6" spans="1:10" ht="15" customHeight="1">
      <c r="A6" s="30" t="s">
        <v>38</v>
      </c>
      <c r="B6" s="37">
        <v>208</v>
      </c>
      <c r="C6" s="51">
        <v>11357.1</v>
      </c>
      <c r="D6" s="37">
        <v>5</v>
      </c>
      <c r="E6" s="51">
        <v>630</v>
      </c>
      <c r="F6" s="37">
        <v>789</v>
      </c>
      <c r="G6" s="53">
        <v>13820.1</v>
      </c>
    </row>
    <row r="7" spans="1:10" ht="15" customHeight="1">
      <c r="A7" s="30" t="s">
        <v>39</v>
      </c>
      <c r="B7" s="37">
        <v>15</v>
      </c>
      <c r="C7" s="51">
        <v>670.4</v>
      </c>
      <c r="D7" s="51" t="s">
        <v>159</v>
      </c>
      <c r="E7" s="51" t="s">
        <v>159</v>
      </c>
      <c r="F7" s="37">
        <v>221</v>
      </c>
      <c r="G7" s="53">
        <v>2351.3000000000002</v>
      </c>
    </row>
    <row r="8" spans="1:10" ht="15" customHeight="1">
      <c r="A8" s="30" t="s">
        <v>146</v>
      </c>
      <c r="B8" s="51" t="s">
        <v>159</v>
      </c>
      <c r="C8" s="51" t="s">
        <v>159</v>
      </c>
      <c r="D8" s="51" t="s">
        <v>159</v>
      </c>
      <c r="E8" s="51" t="s">
        <v>159</v>
      </c>
      <c r="F8" s="37">
        <v>122</v>
      </c>
      <c r="G8" s="53">
        <v>836</v>
      </c>
      <c r="I8" s="90"/>
      <c r="J8" s="90"/>
    </row>
    <row r="9" spans="1:10" s="28" customFormat="1" ht="15" customHeight="1">
      <c r="A9" s="29" t="s">
        <v>41</v>
      </c>
      <c r="B9" s="34">
        <f>B10+B45</f>
        <v>512</v>
      </c>
      <c r="C9" s="35">
        <f t="shared" ref="C9" si="2">C10+C45</f>
        <v>28836.999999999996</v>
      </c>
      <c r="D9" s="34">
        <f>D10</f>
        <v>45</v>
      </c>
      <c r="E9" s="34">
        <f>E10</f>
        <v>3994.8</v>
      </c>
      <c r="F9" s="34">
        <f t="shared" ref="F9:G9" si="3">F10+F45+F51</f>
        <v>2110</v>
      </c>
      <c r="G9" s="36">
        <f t="shared" si="3"/>
        <v>34944.700000000004</v>
      </c>
    </row>
    <row r="10" spans="1:10" s="28" customFormat="1" ht="15" customHeight="1">
      <c r="A10" s="29" t="s">
        <v>42</v>
      </c>
      <c r="B10" s="34">
        <f>SUM(B11:B44)</f>
        <v>506</v>
      </c>
      <c r="C10" s="35">
        <f t="shared" ref="C10:G10" si="4">SUM(C11:C44)</f>
        <v>28729.399999999998</v>
      </c>
      <c r="D10" s="34">
        <f t="shared" si="4"/>
        <v>45</v>
      </c>
      <c r="E10" s="35">
        <f t="shared" si="4"/>
        <v>3994.8</v>
      </c>
      <c r="F10" s="34">
        <f t="shared" si="4"/>
        <v>2041</v>
      </c>
      <c r="G10" s="36">
        <f t="shared" si="4"/>
        <v>34238.400000000001</v>
      </c>
    </row>
    <row r="11" spans="1:10" ht="15" customHeight="1">
      <c r="A11" s="30" t="s">
        <v>43</v>
      </c>
      <c r="B11" s="37">
        <v>4</v>
      </c>
      <c r="C11" s="51">
        <v>435.8</v>
      </c>
      <c r="D11" s="51" t="s">
        <v>159</v>
      </c>
      <c r="E11" s="51" t="s">
        <v>159</v>
      </c>
      <c r="F11" s="37">
        <v>57</v>
      </c>
      <c r="G11" s="53">
        <v>1312.4</v>
      </c>
    </row>
    <row r="12" spans="1:10" ht="15" customHeight="1">
      <c r="A12" s="30" t="s">
        <v>44</v>
      </c>
      <c r="B12" s="37">
        <v>8</v>
      </c>
      <c r="C12" s="51">
        <v>301.10000000000002</v>
      </c>
      <c r="D12" s="51" t="s">
        <v>159</v>
      </c>
      <c r="E12" s="51" t="s">
        <v>159</v>
      </c>
      <c r="F12" s="37">
        <v>63</v>
      </c>
      <c r="G12" s="53">
        <v>708.6</v>
      </c>
    </row>
    <row r="13" spans="1:10" ht="15" customHeight="1">
      <c r="A13" s="30" t="s">
        <v>45</v>
      </c>
      <c r="B13" s="37">
        <v>13</v>
      </c>
      <c r="C13" s="51">
        <v>234.7</v>
      </c>
      <c r="D13" s="51" t="s">
        <v>159</v>
      </c>
      <c r="E13" s="51" t="s">
        <v>159</v>
      </c>
      <c r="F13" s="37">
        <v>69</v>
      </c>
      <c r="G13" s="53">
        <v>780.5</v>
      </c>
    </row>
    <row r="14" spans="1:10" ht="15" customHeight="1">
      <c r="A14" s="30" t="s">
        <v>46</v>
      </c>
      <c r="B14" s="37">
        <v>11</v>
      </c>
      <c r="C14" s="51">
        <v>514.5</v>
      </c>
      <c r="D14" s="37">
        <v>3</v>
      </c>
      <c r="E14" s="51">
        <v>30.8</v>
      </c>
      <c r="F14" s="37">
        <v>7</v>
      </c>
      <c r="G14" s="53">
        <v>103.1</v>
      </c>
    </row>
    <row r="15" spans="1:10" ht="15" customHeight="1">
      <c r="A15" s="30" t="s">
        <v>47</v>
      </c>
      <c r="B15" s="37">
        <v>4</v>
      </c>
      <c r="C15" s="51">
        <v>15.6</v>
      </c>
      <c r="D15" s="51" t="s">
        <v>159</v>
      </c>
      <c r="E15" s="51" t="s">
        <v>159</v>
      </c>
      <c r="F15" s="37">
        <v>68</v>
      </c>
      <c r="G15" s="53">
        <v>959</v>
      </c>
    </row>
    <row r="16" spans="1:10" ht="15" customHeight="1">
      <c r="A16" s="30" t="s">
        <v>48</v>
      </c>
      <c r="B16" s="51" t="s">
        <v>159</v>
      </c>
      <c r="C16" s="51" t="s">
        <v>159</v>
      </c>
      <c r="D16" s="37">
        <v>3</v>
      </c>
      <c r="E16" s="51">
        <v>79.5</v>
      </c>
      <c r="F16" s="37">
        <v>19</v>
      </c>
      <c r="G16" s="53">
        <v>470.9</v>
      </c>
    </row>
    <row r="17" spans="1:7" ht="15" customHeight="1">
      <c r="A17" s="30" t="s">
        <v>49</v>
      </c>
      <c r="B17" s="51">
        <v>6</v>
      </c>
      <c r="C17" s="51">
        <v>172.2</v>
      </c>
      <c r="D17" s="51" t="s">
        <v>159</v>
      </c>
      <c r="E17" s="51" t="s">
        <v>159</v>
      </c>
      <c r="F17" s="37">
        <v>25</v>
      </c>
      <c r="G17" s="53">
        <v>224.6</v>
      </c>
    </row>
    <row r="18" spans="1:7" ht="15" customHeight="1">
      <c r="A18" s="30" t="s">
        <v>50</v>
      </c>
      <c r="B18" s="37">
        <v>6</v>
      </c>
      <c r="C18" s="51">
        <v>2221.6</v>
      </c>
      <c r="D18" s="51" t="s">
        <v>159</v>
      </c>
      <c r="E18" s="51" t="s">
        <v>159</v>
      </c>
      <c r="F18" s="37">
        <v>39</v>
      </c>
      <c r="G18" s="53">
        <v>595.5</v>
      </c>
    </row>
    <row r="19" spans="1:7" ht="15" customHeight="1">
      <c r="A19" s="30" t="s">
        <v>51</v>
      </c>
      <c r="B19" s="37">
        <v>13</v>
      </c>
      <c r="C19" s="51">
        <v>57.4</v>
      </c>
      <c r="D19" s="37">
        <v>1</v>
      </c>
      <c r="E19" s="51" t="s">
        <v>159</v>
      </c>
      <c r="F19" s="37">
        <v>36</v>
      </c>
      <c r="G19" s="53">
        <v>152.9</v>
      </c>
    </row>
    <row r="20" spans="1:7" ht="15" customHeight="1">
      <c r="A20" s="30" t="s">
        <v>52</v>
      </c>
      <c r="B20" s="37">
        <v>40</v>
      </c>
      <c r="C20" s="51">
        <v>6156.6</v>
      </c>
      <c r="D20" s="51" t="s">
        <v>159</v>
      </c>
      <c r="E20" s="51" t="s">
        <v>159</v>
      </c>
      <c r="F20" s="37">
        <v>85</v>
      </c>
      <c r="G20" s="53">
        <v>1095.5</v>
      </c>
    </row>
    <row r="21" spans="1:7" ht="15" customHeight="1">
      <c r="A21" s="30" t="s">
        <v>53</v>
      </c>
      <c r="B21" s="37">
        <v>1</v>
      </c>
      <c r="C21" s="51">
        <v>326.5</v>
      </c>
      <c r="D21" s="51" t="s">
        <v>159</v>
      </c>
      <c r="E21" s="51" t="s">
        <v>159</v>
      </c>
      <c r="F21" s="37">
        <v>14</v>
      </c>
      <c r="G21" s="53">
        <v>543</v>
      </c>
    </row>
    <row r="22" spans="1:7" ht="15" customHeight="1">
      <c r="A22" s="30" t="s">
        <v>54</v>
      </c>
      <c r="B22" s="51" t="s">
        <v>159</v>
      </c>
      <c r="C22" s="51" t="s">
        <v>159</v>
      </c>
      <c r="D22" s="51" t="s">
        <v>159</v>
      </c>
      <c r="E22" s="51" t="s">
        <v>159</v>
      </c>
      <c r="F22" s="37">
        <v>43</v>
      </c>
      <c r="G22" s="53">
        <v>399.3</v>
      </c>
    </row>
    <row r="23" spans="1:7" ht="15" customHeight="1">
      <c r="A23" s="30" t="s">
        <v>55</v>
      </c>
      <c r="B23" s="37">
        <v>213</v>
      </c>
      <c r="C23" s="51">
        <v>6432.3</v>
      </c>
      <c r="D23" s="37">
        <v>2</v>
      </c>
      <c r="E23" s="51">
        <v>99.5</v>
      </c>
      <c r="F23" s="37">
        <v>181</v>
      </c>
      <c r="G23" s="53">
        <v>9477.5</v>
      </c>
    </row>
    <row r="24" spans="1:7" ht="15" customHeight="1">
      <c r="A24" s="30" t="s">
        <v>56</v>
      </c>
      <c r="B24" s="37">
        <v>43</v>
      </c>
      <c r="C24" s="51">
        <v>3934.6</v>
      </c>
      <c r="D24" s="51" t="s">
        <v>159</v>
      </c>
      <c r="E24" s="51" t="s">
        <v>159</v>
      </c>
      <c r="F24" s="37">
        <v>55</v>
      </c>
      <c r="G24" s="53">
        <v>574.1</v>
      </c>
    </row>
    <row r="25" spans="1:7" ht="15" customHeight="1">
      <c r="A25" s="30" t="s">
        <v>57</v>
      </c>
      <c r="B25" s="37">
        <v>46</v>
      </c>
      <c r="C25" s="51">
        <v>2644.2</v>
      </c>
      <c r="D25" s="37">
        <v>11</v>
      </c>
      <c r="E25" s="51">
        <v>952.2</v>
      </c>
      <c r="F25" s="37">
        <v>270</v>
      </c>
      <c r="G25" s="53">
        <v>5041.3</v>
      </c>
    </row>
    <row r="26" spans="1:7" ht="15" customHeight="1">
      <c r="A26" s="30" t="s">
        <v>58</v>
      </c>
      <c r="B26" s="37">
        <v>33</v>
      </c>
      <c r="C26" s="51">
        <v>2748.7</v>
      </c>
      <c r="D26" s="37">
        <v>16</v>
      </c>
      <c r="E26" s="51">
        <v>1031.8</v>
      </c>
      <c r="F26" s="37">
        <v>101</v>
      </c>
      <c r="G26" s="53">
        <v>2731.3</v>
      </c>
    </row>
    <row r="27" spans="1:7" ht="15" customHeight="1" thickBot="1">
      <c r="A27" s="31" t="s">
        <v>59</v>
      </c>
      <c r="B27" s="41">
        <v>23</v>
      </c>
      <c r="C27" s="52">
        <v>472.8</v>
      </c>
      <c r="D27" s="52" t="s">
        <v>159</v>
      </c>
      <c r="E27" s="52" t="s">
        <v>159</v>
      </c>
      <c r="F27" s="41">
        <v>129</v>
      </c>
      <c r="G27" s="54">
        <v>1089.9000000000001</v>
      </c>
    </row>
    <row r="28" spans="1:7" ht="15" customHeight="1">
      <c r="A28" s="33" t="s">
        <v>60</v>
      </c>
      <c r="B28" s="37">
        <v>1</v>
      </c>
      <c r="C28" s="51" t="s">
        <v>159</v>
      </c>
      <c r="D28" s="51" t="s">
        <v>159</v>
      </c>
      <c r="E28" s="51" t="s">
        <v>159</v>
      </c>
      <c r="F28" s="45">
        <v>39</v>
      </c>
      <c r="G28" s="55">
        <v>299.8</v>
      </c>
    </row>
    <row r="29" spans="1:7" ht="15" customHeight="1">
      <c r="A29" s="30" t="s">
        <v>61</v>
      </c>
      <c r="B29" s="51" t="s">
        <v>159</v>
      </c>
      <c r="C29" s="51" t="s">
        <v>159</v>
      </c>
      <c r="D29" s="51" t="s">
        <v>159</v>
      </c>
      <c r="E29" s="51" t="s">
        <v>159</v>
      </c>
      <c r="F29" s="37">
        <v>14</v>
      </c>
      <c r="G29" s="53">
        <v>103</v>
      </c>
    </row>
    <row r="30" spans="1:7" ht="15" customHeight="1">
      <c r="A30" s="30" t="s">
        <v>147</v>
      </c>
      <c r="B30" s="51" t="s">
        <v>159</v>
      </c>
      <c r="C30" s="51" t="s">
        <v>159</v>
      </c>
      <c r="D30" s="51" t="s">
        <v>159</v>
      </c>
      <c r="E30" s="51" t="s">
        <v>159</v>
      </c>
      <c r="F30" s="37">
        <v>51</v>
      </c>
      <c r="G30" s="53">
        <v>214</v>
      </c>
    </row>
    <row r="31" spans="1:7" ht="15" customHeight="1">
      <c r="A31" s="30" t="s">
        <v>62</v>
      </c>
      <c r="B31" s="37">
        <v>11</v>
      </c>
      <c r="C31" s="51">
        <v>620.5</v>
      </c>
      <c r="D31" s="37">
        <v>1</v>
      </c>
      <c r="E31" s="51" t="s">
        <v>159</v>
      </c>
      <c r="F31" s="37">
        <v>114</v>
      </c>
      <c r="G31" s="53">
        <v>1388.2</v>
      </c>
    </row>
    <row r="32" spans="1:7" ht="15" customHeight="1">
      <c r="A32" s="30" t="s">
        <v>63</v>
      </c>
      <c r="B32" s="37">
        <v>1</v>
      </c>
      <c r="C32" s="51">
        <v>95</v>
      </c>
      <c r="D32" s="51" t="s">
        <v>159</v>
      </c>
      <c r="E32" s="51" t="s">
        <v>159</v>
      </c>
      <c r="F32" s="37">
        <v>81</v>
      </c>
      <c r="G32" s="53">
        <v>840.5</v>
      </c>
    </row>
    <row r="33" spans="1:7" ht="15" customHeight="1">
      <c r="A33" s="30" t="s">
        <v>64</v>
      </c>
      <c r="B33" s="51" t="s">
        <v>159</v>
      </c>
      <c r="C33" s="51" t="s">
        <v>159</v>
      </c>
      <c r="D33" s="51" t="s">
        <v>159</v>
      </c>
      <c r="E33" s="51" t="s">
        <v>159</v>
      </c>
      <c r="F33" s="37">
        <v>67</v>
      </c>
      <c r="G33" s="53">
        <v>1028.8</v>
      </c>
    </row>
    <row r="34" spans="1:7" ht="15" customHeight="1">
      <c r="A34" s="30" t="s">
        <v>65</v>
      </c>
      <c r="B34" s="37">
        <v>15</v>
      </c>
      <c r="C34" s="51">
        <v>98</v>
      </c>
      <c r="D34" s="37">
        <v>1</v>
      </c>
      <c r="E34" s="51">
        <v>20</v>
      </c>
      <c r="F34" s="37">
        <v>75</v>
      </c>
      <c r="G34" s="53">
        <v>652.5</v>
      </c>
    </row>
    <row r="35" spans="1:7" ht="15" customHeight="1">
      <c r="A35" s="30" t="s">
        <v>66</v>
      </c>
      <c r="B35" s="51" t="s">
        <v>159</v>
      </c>
      <c r="C35" s="51" t="s">
        <v>159</v>
      </c>
      <c r="D35" s="51" t="s">
        <v>159</v>
      </c>
      <c r="E35" s="51" t="s">
        <v>159</v>
      </c>
      <c r="F35" s="37">
        <v>16</v>
      </c>
      <c r="G35" s="53">
        <v>106</v>
      </c>
    </row>
    <row r="36" spans="1:7" ht="15" customHeight="1">
      <c r="A36" s="30" t="s">
        <v>67</v>
      </c>
      <c r="B36" s="51" t="s">
        <v>159</v>
      </c>
      <c r="C36" s="51" t="s">
        <v>159</v>
      </c>
      <c r="D36" s="37">
        <v>1</v>
      </c>
      <c r="E36" s="51" t="s">
        <v>159</v>
      </c>
      <c r="F36" s="51" t="s">
        <v>159</v>
      </c>
      <c r="G36" s="53" t="s">
        <v>159</v>
      </c>
    </row>
    <row r="37" spans="1:7" ht="15" customHeight="1">
      <c r="A37" s="30" t="s">
        <v>70</v>
      </c>
      <c r="B37" s="37">
        <v>1</v>
      </c>
      <c r="C37" s="51">
        <v>60</v>
      </c>
      <c r="D37" s="37">
        <v>6</v>
      </c>
      <c r="E37" s="51">
        <v>1781</v>
      </c>
      <c r="F37" s="37">
        <v>71</v>
      </c>
      <c r="G37" s="53">
        <v>827.7</v>
      </c>
    </row>
    <row r="38" spans="1:7" ht="15" customHeight="1">
      <c r="A38" s="30" t="s">
        <v>71</v>
      </c>
      <c r="B38" s="37">
        <v>1</v>
      </c>
      <c r="C38" s="51">
        <v>15</v>
      </c>
      <c r="D38" s="51" t="s">
        <v>159</v>
      </c>
      <c r="E38" s="51" t="s">
        <v>159</v>
      </c>
      <c r="F38" s="37">
        <v>148</v>
      </c>
      <c r="G38" s="53">
        <v>1011.1</v>
      </c>
    </row>
    <row r="39" spans="1:7" ht="15" customHeight="1">
      <c r="A39" s="30" t="s">
        <v>72</v>
      </c>
      <c r="B39" s="51" t="s">
        <v>159</v>
      </c>
      <c r="C39" s="51" t="s">
        <v>159</v>
      </c>
      <c r="D39" s="51" t="s">
        <v>159</v>
      </c>
      <c r="E39" s="51" t="s">
        <v>159</v>
      </c>
      <c r="F39" s="37">
        <v>36</v>
      </c>
      <c r="G39" s="53">
        <v>508</v>
      </c>
    </row>
    <row r="40" spans="1:7" ht="15" customHeight="1">
      <c r="A40" s="30" t="s">
        <v>73</v>
      </c>
      <c r="B40" s="37">
        <v>12</v>
      </c>
      <c r="C40" s="51">
        <v>1172.3</v>
      </c>
      <c r="D40" s="51" t="s">
        <v>159</v>
      </c>
      <c r="E40" s="51" t="s">
        <v>159</v>
      </c>
      <c r="F40" s="37">
        <v>51</v>
      </c>
      <c r="G40" s="53">
        <v>817.8</v>
      </c>
    </row>
    <row r="41" spans="1:7" ht="15" customHeight="1">
      <c r="A41" s="30" t="s">
        <v>102</v>
      </c>
      <c r="B41" s="51" t="s">
        <v>159</v>
      </c>
      <c r="C41" s="51" t="s">
        <v>159</v>
      </c>
      <c r="D41" s="51" t="s">
        <v>159</v>
      </c>
      <c r="E41" s="51" t="s">
        <v>159</v>
      </c>
      <c r="F41" s="37">
        <v>1</v>
      </c>
      <c r="G41" s="53">
        <v>12</v>
      </c>
    </row>
    <row r="42" spans="1:7" ht="15" customHeight="1">
      <c r="A42" s="30" t="s">
        <v>79</v>
      </c>
      <c r="B42" s="51" t="s">
        <v>159</v>
      </c>
      <c r="C42" s="51" t="s">
        <v>159</v>
      </c>
      <c r="D42" s="51" t="s">
        <v>159</v>
      </c>
      <c r="E42" s="51" t="s">
        <v>159</v>
      </c>
      <c r="F42" s="37">
        <v>12</v>
      </c>
      <c r="G42" s="53">
        <v>37.4</v>
      </c>
    </row>
    <row r="43" spans="1:7" ht="15" customHeight="1">
      <c r="A43" s="30" t="s">
        <v>80</v>
      </c>
      <c r="B43" s="51" t="s">
        <v>159</v>
      </c>
      <c r="C43" s="51" t="s">
        <v>159</v>
      </c>
      <c r="D43" s="51" t="s">
        <v>159</v>
      </c>
      <c r="E43" s="51" t="s">
        <v>159</v>
      </c>
      <c r="F43" s="37">
        <v>2</v>
      </c>
      <c r="G43" s="53">
        <v>23.2</v>
      </c>
    </row>
    <row r="44" spans="1:7" ht="15" customHeight="1">
      <c r="A44" s="30" t="s">
        <v>81</v>
      </c>
      <c r="B44" s="51" t="s">
        <v>159</v>
      </c>
      <c r="C44" s="51" t="s">
        <v>159</v>
      </c>
      <c r="D44" s="51" t="s">
        <v>159</v>
      </c>
      <c r="E44" s="51" t="s">
        <v>159</v>
      </c>
      <c r="F44" s="37">
        <v>2</v>
      </c>
      <c r="G44" s="53">
        <v>109</v>
      </c>
    </row>
    <row r="45" spans="1:7" s="28" customFormat="1" ht="15" customHeight="1">
      <c r="A45" s="29" t="s">
        <v>87</v>
      </c>
      <c r="B45" s="34">
        <f>SUM(B46:B50)</f>
        <v>6</v>
      </c>
      <c r="C45" s="35">
        <f t="shared" ref="C45:G45" si="5">SUM(C46:C50)</f>
        <v>107.6</v>
      </c>
      <c r="D45" s="70" t="s">
        <v>159</v>
      </c>
      <c r="E45" s="70" t="s">
        <v>159</v>
      </c>
      <c r="F45" s="34">
        <f t="shared" si="5"/>
        <v>68</v>
      </c>
      <c r="G45" s="36">
        <f t="shared" si="5"/>
        <v>677.3</v>
      </c>
    </row>
    <row r="46" spans="1:7" ht="15" customHeight="1">
      <c r="A46" s="30" t="s">
        <v>88</v>
      </c>
      <c r="B46" s="37">
        <v>1</v>
      </c>
      <c r="C46" s="51">
        <v>46.6</v>
      </c>
      <c r="D46" s="51" t="s">
        <v>159</v>
      </c>
      <c r="E46" s="51" t="s">
        <v>159</v>
      </c>
      <c r="F46" s="37">
        <v>17</v>
      </c>
      <c r="G46" s="53">
        <v>159.5</v>
      </c>
    </row>
    <row r="47" spans="1:7" ht="15" customHeight="1">
      <c r="A47" s="30" t="s">
        <v>90</v>
      </c>
      <c r="B47" s="37" t="s">
        <v>159</v>
      </c>
      <c r="C47" s="51" t="s">
        <v>159</v>
      </c>
      <c r="D47" s="51" t="s">
        <v>159</v>
      </c>
      <c r="E47" s="51" t="s">
        <v>159</v>
      </c>
      <c r="F47" s="37">
        <v>2</v>
      </c>
      <c r="G47" s="53">
        <v>24</v>
      </c>
    </row>
    <row r="48" spans="1:7" ht="15" customHeight="1">
      <c r="A48" s="30" t="s">
        <v>91</v>
      </c>
      <c r="B48" s="37" t="s">
        <v>159</v>
      </c>
      <c r="C48" s="51" t="s">
        <v>159</v>
      </c>
      <c r="D48" s="51" t="s">
        <v>159</v>
      </c>
      <c r="E48" s="51" t="s">
        <v>159</v>
      </c>
      <c r="F48" s="37">
        <v>3</v>
      </c>
      <c r="G48" s="53" t="s">
        <v>159</v>
      </c>
    </row>
    <row r="49" spans="1:7" ht="15" customHeight="1">
      <c r="A49" s="30" t="s">
        <v>93</v>
      </c>
      <c r="B49" s="37" t="s">
        <v>159</v>
      </c>
      <c r="C49" s="51" t="s">
        <v>159</v>
      </c>
      <c r="D49" s="51" t="s">
        <v>159</v>
      </c>
      <c r="E49" s="51" t="s">
        <v>159</v>
      </c>
      <c r="F49" s="37">
        <v>2</v>
      </c>
      <c r="G49" s="53">
        <v>82</v>
      </c>
    </row>
    <row r="50" spans="1:7" ht="15" customHeight="1">
      <c r="A50" s="30" t="s">
        <v>95</v>
      </c>
      <c r="B50" s="37">
        <v>5</v>
      </c>
      <c r="C50" s="51">
        <v>61</v>
      </c>
      <c r="D50" s="51" t="s">
        <v>159</v>
      </c>
      <c r="E50" s="51" t="s">
        <v>159</v>
      </c>
      <c r="F50" s="37">
        <v>44</v>
      </c>
      <c r="G50" s="53">
        <v>411.8</v>
      </c>
    </row>
    <row r="51" spans="1:7" s="28" customFormat="1" ht="15" customHeight="1">
      <c r="A51" s="29" t="s">
        <v>97</v>
      </c>
      <c r="B51" s="70" t="s">
        <v>159</v>
      </c>
      <c r="C51" s="70" t="s">
        <v>159</v>
      </c>
      <c r="D51" s="70" t="s">
        <v>159</v>
      </c>
      <c r="E51" s="70" t="s">
        <v>159</v>
      </c>
      <c r="F51" s="34">
        <f t="shared" ref="F51:G51" si="6">SUM(F52)</f>
        <v>1</v>
      </c>
      <c r="G51" s="36">
        <f t="shared" si="6"/>
        <v>29</v>
      </c>
    </row>
    <row r="52" spans="1:7" ht="15" customHeight="1" thickBot="1">
      <c r="A52" s="71" t="s">
        <v>175</v>
      </c>
      <c r="B52" s="52" t="s">
        <v>159</v>
      </c>
      <c r="C52" s="52" t="s">
        <v>159</v>
      </c>
      <c r="D52" s="52" t="s">
        <v>159</v>
      </c>
      <c r="E52" s="52" t="s">
        <v>159</v>
      </c>
      <c r="F52" s="41">
        <v>1</v>
      </c>
      <c r="G52" s="54">
        <v>29</v>
      </c>
    </row>
  </sheetData>
  <mergeCells count="4">
    <mergeCell ref="F1:G1"/>
    <mergeCell ref="D1:E1"/>
    <mergeCell ref="A1:A2"/>
    <mergeCell ref="B1:C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&amp;L&amp;"仿宋_GB2312,常规"&amp;16附表二：&amp;C&amp;"黑体,常规"&amp;20 普通高校分校在研国家级科技课题情况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C53" sqref="C53:C55"/>
    </sheetView>
  </sheetViews>
  <sheetFormatPr defaultRowHeight="14.25"/>
  <cols>
    <col min="1" max="1" width="29.375" style="1" customWidth="1"/>
    <col min="2" max="2" width="14.125" style="1" customWidth="1"/>
    <col min="3" max="3" width="17.125" style="6" customWidth="1"/>
    <col min="4" max="4" width="14.125" style="1" customWidth="1"/>
    <col min="5" max="5" width="17.125" style="6" customWidth="1"/>
    <col min="6" max="6" width="14.125" style="1" customWidth="1"/>
    <col min="7" max="7" width="17.125" style="6" customWidth="1"/>
    <col min="8" max="16384" width="9" style="1"/>
  </cols>
  <sheetData>
    <row r="1" spans="1:7" ht="21" customHeight="1">
      <c r="A1" s="103"/>
      <c r="B1" s="105" t="s">
        <v>16</v>
      </c>
      <c r="C1" s="105"/>
      <c r="D1" s="105" t="s">
        <v>20</v>
      </c>
      <c r="E1" s="105"/>
      <c r="F1" s="105" t="s">
        <v>17</v>
      </c>
      <c r="G1" s="106"/>
    </row>
    <row r="2" spans="1:7" s="3" customFormat="1" ht="37.5" customHeight="1">
      <c r="A2" s="104"/>
      <c r="B2" s="2" t="s">
        <v>18</v>
      </c>
      <c r="C2" s="5" t="s">
        <v>19</v>
      </c>
      <c r="D2" s="2" t="s">
        <v>18</v>
      </c>
      <c r="E2" s="5" t="s">
        <v>19</v>
      </c>
      <c r="F2" s="2" t="s">
        <v>18</v>
      </c>
      <c r="G2" s="16" t="s">
        <v>19</v>
      </c>
    </row>
    <row r="3" spans="1:7" s="28" customFormat="1" ht="18" customHeight="1">
      <c r="A3" s="32" t="s">
        <v>158</v>
      </c>
      <c r="B3" s="34">
        <f>B4+B10</f>
        <v>815</v>
      </c>
      <c r="C3" s="35">
        <f t="shared" ref="C3:G3" si="0">C4+C10</f>
        <v>3447.3209999999999</v>
      </c>
      <c r="D3" s="34">
        <f t="shared" si="0"/>
        <v>44</v>
      </c>
      <c r="E3" s="35">
        <f t="shared" si="0"/>
        <v>102.5</v>
      </c>
      <c r="F3" s="34">
        <f t="shared" si="0"/>
        <v>262</v>
      </c>
      <c r="G3" s="36">
        <f t="shared" si="0"/>
        <v>1645.2469999999998</v>
      </c>
    </row>
    <row r="4" spans="1:7" s="28" customFormat="1" ht="18" customHeight="1">
      <c r="A4" s="29" t="s">
        <v>36</v>
      </c>
      <c r="B4" s="34">
        <f>SUM(B5:B9)</f>
        <v>210</v>
      </c>
      <c r="C4" s="35">
        <f t="shared" ref="C4:G4" si="1">SUM(C5:C9)</f>
        <v>1255.33</v>
      </c>
      <c r="D4" s="34">
        <f t="shared" si="1"/>
        <v>6</v>
      </c>
      <c r="E4" s="35">
        <f t="shared" si="1"/>
        <v>38</v>
      </c>
      <c r="F4" s="34">
        <f t="shared" si="1"/>
        <v>99</v>
      </c>
      <c r="G4" s="36">
        <f t="shared" si="1"/>
        <v>806.38699999999994</v>
      </c>
    </row>
    <row r="5" spans="1:7" ht="18" customHeight="1">
      <c r="A5" s="30" t="s">
        <v>37</v>
      </c>
      <c r="B5" s="37">
        <v>70</v>
      </c>
      <c r="C5" s="56">
        <v>591</v>
      </c>
      <c r="D5" s="37">
        <v>5</v>
      </c>
      <c r="E5" s="56">
        <v>38</v>
      </c>
      <c r="F5" s="37">
        <v>1</v>
      </c>
      <c r="G5" s="57">
        <v>2</v>
      </c>
    </row>
    <row r="6" spans="1:7" ht="18" customHeight="1">
      <c r="A6" s="30" t="s">
        <v>38</v>
      </c>
      <c r="B6" s="37">
        <v>59</v>
      </c>
      <c r="C6" s="56">
        <v>333</v>
      </c>
      <c r="D6" s="37">
        <v>1</v>
      </c>
      <c r="E6" s="37" t="s">
        <v>159</v>
      </c>
      <c r="F6" s="37">
        <v>94</v>
      </c>
      <c r="G6" s="57">
        <v>804.38699999999994</v>
      </c>
    </row>
    <row r="7" spans="1:7" ht="18" customHeight="1">
      <c r="A7" s="30" t="s">
        <v>39</v>
      </c>
      <c r="B7" s="37">
        <v>51</v>
      </c>
      <c r="C7" s="56">
        <v>216.33</v>
      </c>
      <c r="D7" s="37" t="s">
        <v>159</v>
      </c>
      <c r="E7" s="37" t="s">
        <v>159</v>
      </c>
      <c r="F7" s="37" t="s">
        <v>159</v>
      </c>
      <c r="G7" s="60" t="s">
        <v>159</v>
      </c>
    </row>
    <row r="8" spans="1:7" ht="18" customHeight="1">
      <c r="A8" s="30" t="s">
        <v>40</v>
      </c>
      <c r="B8" s="37">
        <v>6</v>
      </c>
      <c r="C8" s="37" t="s">
        <v>159</v>
      </c>
      <c r="D8" s="37" t="s">
        <v>159</v>
      </c>
      <c r="E8" s="37" t="s">
        <v>159</v>
      </c>
      <c r="F8" s="37">
        <v>4</v>
      </c>
      <c r="G8" s="60" t="s">
        <v>159</v>
      </c>
    </row>
    <row r="9" spans="1:7" ht="18" customHeight="1">
      <c r="A9" s="30" t="s">
        <v>146</v>
      </c>
      <c r="B9" s="37">
        <v>24</v>
      </c>
      <c r="C9" s="56">
        <v>115</v>
      </c>
      <c r="D9" s="37" t="s">
        <v>159</v>
      </c>
      <c r="E9" s="37" t="s">
        <v>159</v>
      </c>
      <c r="F9" s="37" t="s">
        <v>159</v>
      </c>
      <c r="G9" s="60" t="s">
        <v>159</v>
      </c>
    </row>
    <row r="10" spans="1:7" s="28" customFormat="1" ht="18" customHeight="1">
      <c r="A10" s="29" t="s">
        <v>41</v>
      </c>
      <c r="B10" s="34">
        <f>B11+B39+B44</f>
        <v>605</v>
      </c>
      <c r="C10" s="35">
        <f>C11+C39</f>
        <v>2191.991</v>
      </c>
      <c r="D10" s="34">
        <f>D11+D39</f>
        <v>38</v>
      </c>
      <c r="E10" s="34">
        <f>E11+E39</f>
        <v>64.5</v>
      </c>
      <c r="F10" s="34">
        <f>F11</f>
        <v>163</v>
      </c>
      <c r="G10" s="36">
        <f>G11</f>
        <v>838.86</v>
      </c>
    </row>
    <row r="11" spans="1:7" s="28" customFormat="1" ht="18" customHeight="1">
      <c r="A11" s="29" t="s">
        <v>42</v>
      </c>
      <c r="B11" s="34">
        <f>SUM(B12:B38)</f>
        <v>580</v>
      </c>
      <c r="C11" s="35">
        <f t="shared" ref="C11:G11" si="2">SUM(C12:C38)</f>
        <v>2106.991</v>
      </c>
      <c r="D11" s="34">
        <f>SUM(D12:D38)</f>
        <v>36</v>
      </c>
      <c r="E11" s="35">
        <f>SUM(E12:E38)</f>
        <v>48.5</v>
      </c>
      <c r="F11" s="34">
        <f t="shared" si="2"/>
        <v>163</v>
      </c>
      <c r="G11" s="36">
        <f t="shared" si="2"/>
        <v>838.86</v>
      </c>
    </row>
    <row r="12" spans="1:7" ht="18" customHeight="1">
      <c r="A12" s="30" t="s">
        <v>43</v>
      </c>
      <c r="B12" s="37">
        <v>160</v>
      </c>
      <c r="C12" s="56">
        <v>670</v>
      </c>
      <c r="D12" s="37">
        <v>2</v>
      </c>
      <c r="E12" s="56">
        <v>1.5</v>
      </c>
      <c r="F12" s="37">
        <v>1</v>
      </c>
      <c r="G12" s="60" t="s">
        <v>159</v>
      </c>
    </row>
    <row r="13" spans="1:7" ht="18" customHeight="1">
      <c r="A13" s="30" t="s">
        <v>44</v>
      </c>
      <c r="B13" s="37">
        <v>4</v>
      </c>
      <c r="C13" s="56">
        <v>7.2</v>
      </c>
      <c r="D13" s="37" t="s">
        <v>159</v>
      </c>
      <c r="E13" s="37" t="s">
        <v>159</v>
      </c>
      <c r="F13" s="37" t="s">
        <v>159</v>
      </c>
      <c r="G13" s="60" t="s">
        <v>159</v>
      </c>
    </row>
    <row r="14" spans="1:7" ht="18" customHeight="1">
      <c r="A14" s="30" t="s">
        <v>46</v>
      </c>
      <c r="B14" s="37">
        <v>1</v>
      </c>
      <c r="C14" s="37" t="s">
        <v>159</v>
      </c>
      <c r="D14" s="37" t="s">
        <v>159</v>
      </c>
      <c r="E14" s="37" t="s">
        <v>159</v>
      </c>
      <c r="F14" s="37" t="s">
        <v>159</v>
      </c>
      <c r="G14" s="60" t="s">
        <v>159</v>
      </c>
    </row>
    <row r="15" spans="1:7" ht="18" customHeight="1">
      <c r="A15" s="30" t="s">
        <v>47</v>
      </c>
      <c r="B15" s="37">
        <v>1</v>
      </c>
      <c r="C15" s="37" t="s">
        <v>159</v>
      </c>
      <c r="D15" s="37" t="s">
        <v>159</v>
      </c>
      <c r="E15" s="37" t="s">
        <v>159</v>
      </c>
      <c r="F15" s="37">
        <v>2</v>
      </c>
      <c r="G15" s="57">
        <v>11.4</v>
      </c>
    </row>
    <row r="16" spans="1:7" ht="18" customHeight="1">
      <c r="A16" s="30" t="s">
        <v>48</v>
      </c>
      <c r="B16" s="37">
        <v>5</v>
      </c>
      <c r="C16" s="56">
        <v>19</v>
      </c>
      <c r="D16" s="37" t="s">
        <v>159</v>
      </c>
      <c r="E16" s="37" t="s">
        <v>159</v>
      </c>
      <c r="F16" s="37" t="s">
        <v>159</v>
      </c>
      <c r="G16" s="60" t="s">
        <v>159</v>
      </c>
    </row>
    <row r="17" spans="1:7" ht="18" customHeight="1">
      <c r="A17" s="30" t="s">
        <v>49</v>
      </c>
      <c r="B17" s="37">
        <v>3</v>
      </c>
      <c r="C17" s="56">
        <v>19</v>
      </c>
      <c r="D17" s="37" t="s">
        <v>159</v>
      </c>
      <c r="E17" s="37" t="s">
        <v>159</v>
      </c>
      <c r="F17" s="37" t="s">
        <v>159</v>
      </c>
      <c r="G17" s="60" t="s">
        <v>159</v>
      </c>
    </row>
    <row r="18" spans="1:7" ht="18" customHeight="1">
      <c r="A18" s="30" t="s">
        <v>50</v>
      </c>
      <c r="B18" s="37">
        <v>2</v>
      </c>
      <c r="C18" s="37" t="s">
        <v>159</v>
      </c>
      <c r="D18" s="37" t="s">
        <v>159</v>
      </c>
      <c r="E18" s="37" t="s">
        <v>159</v>
      </c>
      <c r="F18" s="37" t="s">
        <v>159</v>
      </c>
      <c r="G18" s="60" t="s">
        <v>159</v>
      </c>
    </row>
    <row r="19" spans="1:7" ht="18" customHeight="1">
      <c r="A19" s="30" t="s">
        <v>51</v>
      </c>
      <c r="B19" s="37">
        <v>3</v>
      </c>
      <c r="C19" s="56">
        <v>5.4</v>
      </c>
      <c r="D19" s="37" t="s">
        <v>159</v>
      </c>
      <c r="E19" s="37" t="s">
        <v>159</v>
      </c>
      <c r="F19" s="37" t="s">
        <v>159</v>
      </c>
      <c r="G19" s="60" t="s">
        <v>159</v>
      </c>
    </row>
    <row r="20" spans="1:7" ht="18" customHeight="1">
      <c r="A20" s="30" t="s">
        <v>52</v>
      </c>
      <c r="B20" s="37">
        <v>3</v>
      </c>
      <c r="C20" s="37" t="s">
        <v>159</v>
      </c>
      <c r="D20" s="37">
        <v>1</v>
      </c>
      <c r="E20" s="37" t="s">
        <v>159</v>
      </c>
      <c r="F20" s="37">
        <v>3</v>
      </c>
      <c r="G20" s="57">
        <v>39.090000000000003</v>
      </c>
    </row>
    <row r="21" spans="1:7" ht="18" customHeight="1">
      <c r="A21" s="30" t="s">
        <v>53</v>
      </c>
      <c r="B21" s="37">
        <v>2</v>
      </c>
      <c r="C21" s="56">
        <v>17</v>
      </c>
      <c r="D21" s="37" t="s">
        <v>159</v>
      </c>
      <c r="E21" s="37" t="s">
        <v>159</v>
      </c>
      <c r="F21" s="37" t="s">
        <v>159</v>
      </c>
      <c r="G21" s="60" t="s">
        <v>159</v>
      </c>
    </row>
    <row r="22" spans="1:7" ht="18" customHeight="1">
      <c r="A22" s="30" t="s">
        <v>54</v>
      </c>
      <c r="B22" s="37">
        <v>1</v>
      </c>
      <c r="C22" s="37" t="s">
        <v>159</v>
      </c>
      <c r="D22" s="37" t="s">
        <v>159</v>
      </c>
      <c r="E22" s="37" t="s">
        <v>159</v>
      </c>
      <c r="F22" s="37" t="s">
        <v>159</v>
      </c>
      <c r="G22" s="60" t="s">
        <v>159</v>
      </c>
    </row>
    <row r="23" spans="1:7" ht="18" customHeight="1">
      <c r="A23" s="30" t="s">
        <v>55</v>
      </c>
      <c r="B23" s="37">
        <v>6</v>
      </c>
      <c r="C23" s="56">
        <v>17</v>
      </c>
      <c r="D23" s="37">
        <v>1</v>
      </c>
      <c r="E23" s="37" t="s">
        <v>159</v>
      </c>
      <c r="F23" s="37">
        <v>4</v>
      </c>
      <c r="G23" s="60" t="s">
        <v>159</v>
      </c>
    </row>
    <row r="24" spans="1:7" ht="18" customHeight="1">
      <c r="A24" s="30" t="s">
        <v>56</v>
      </c>
      <c r="B24" s="37">
        <v>2</v>
      </c>
      <c r="C24" s="37" t="s">
        <v>159</v>
      </c>
      <c r="D24" s="37" t="s">
        <v>159</v>
      </c>
      <c r="E24" s="37" t="s">
        <v>159</v>
      </c>
      <c r="F24" s="37" t="s">
        <v>159</v>
      </c>
      <c r="G24" s="60" t="s">
        <v>159</v>
      </c>
    </row>
    <row r="25" spans="1:7" ht="18" customHeight="1" thickBot="1">
      <c r="A25" s="75" t="s">
        <v>57</v>
      </c>
      <c r="B25" s="76">
        <v>1</v>
      </c>
      <c r="C25" s="76" t="s">
        <v>159</v>
      </c>
      <c r="D25" s="76">
        <v>1</v>
      </c>
      <c r="E25" s="76" t="s">
        <v>159</v>
      </c>
      <c r="F25" s="76">
        <v>4</v>
      </c>
      <c r="G25" s="77" t="s">
        <v>159</v>
      </c>
    </row>
    <row r="26" spans="1:7" ht="18" customHeight="1" thickTop="1">
      <c r="A26" s="33" t="s">
        <v>62</v>
      </c>
      <c r="B26" s="45">
        <v>1</v>
      </c>
      <c r="C26" s="45" t="s">
        <v>159</v>
      </c>
      <c r="D26" s="45" t="s">
        <v>159</v>
      </c>
      <c r="E26" s="45" t="s">
        <v>159</v>
      </c>
      <c r="F26" s="45" t="s">
        <v>159</v>
      </c>
      <c r="G26" s="62" t="s">
        <v>159</v>
      </c>
    </row>
    <row r="27" spans="1:7" ht="18" customHeight="1">
      <c r="A27" s="30" t="s">
        <v>65</v>
      </c>
      <c r="B27" s="37">
        <v>1</v>
      </c>
      <c r="C27" s="56">
        <v>17</v>
      </c>
      <c r="D27" s="37" t="s">
        <v>159</v>
      </c>
      <c r="E27" s="37" t="s">
        <v>159</v>
      </c>
      <c r="F27" s="37" t="s">
        <v>159</v>
      </c>
      <c r="G27" s="60" t="s">
        <v>159</v>
      </c>
    </row>
    <row r="28" spans="1:7" ht="18" customHeight="1">
      <c r="A28" s="30" t="s">
        <v>71</v>
      </c>
      <c r="B28" s="37">
        <v>79</v>
      </c>
      <c r="C28" s="56">
        <v>331</v>
      </c>
      <c r="D28" s="37">
        <v>10</v>
      </c>
      <c r="E28" s="56">
        <v>28</v>
      </c>
      <c r="F28" s="37" t="s">
        <v>159</v>
      </c>
      <c r="G28" s="60" t="s">
        <v>159</v>
      </c>
    </row>
    <row r="29" spans="1:7" ht="18" customHeight="1">
      <c r="A29" s="30" t="s">
        <v>72</v>
      </c>
      <c r="B29" s="37">
        <v>41</v>
      </c>
      <c r="C29" s="56">
        <v>89</v>
      </c>
      <c r="D29" s="37">
        <v>16</v>
      </c>
      <c r="E29" s="37" t="s">
        <v>159</v>
      </c>
      <c r="F29" s="37" t="s">
        <v>159</v>
      </c>
      <c r="G29" s="60" t="s">
        <v>159</v>
      </c>
    </row>
    <row r="30" spans="1:7" ht="18" customHeight="1">
      <c r="A30" s="30" t="s">
        <v>73</v>
      </c>
      <c r="B30" s="37">
        <v>35</v>
      </c>
      <c r="C30" s="56">
        <v>212</v>
      </c>
      <c r="D30" s="37" t="s">
        <v>159</v>
      </c>
      <c r="E30" s="37" t="s">
        <v>159</v>
      </c>
      <c r="F30" s="37" t="s">
        <v>159</v>
      </c>
      <c r="G30" s="60" t="s">
        <v>159</v>
      </c>
    </row>
    <row r="31" spans="1:7" ht="18" customHeight="1">
      <c r="A31" s="30" t="s">
        <v>102</v>
      </c>
      <c r="B31" s="37">
        <v>35</v>
      </c>
      <c r="C31" s="37" t="s">
        <v>159</v>
      </c>
      <c r="D31" s="37" t="s">
        <v>159</v>
      </c>
      <c r="E31" s="37" t="s">
        <v>159</v>
      </c>
      <c r="F31" s="37">
        <v>1</v>
      </c>
      <c r="G31" s="60" t="s">
        <v>159</v>
      </c>
    </row>
    <row r="32" spans="1:7" ht="18" customHeight="1">
      <c r="A32" s="30" t="s">
        <v>74</v>
      </c>
      <c r="B32" s="37">
        <v>167</v>
      </c>
      <c r="C32" s="56">
        <v>634.39099999999996</v>
      </c>
      <c r="D32" s="37">
        <v>4</v>
      </c>
      <c r="E32" s="56">
        <v>19</v>
      </c>
      <c r="F32" s="37">
        <v>145</v>
      </c>
      <c r="G32" s="57">
        <v>756.21</v>
      </c>
    </row>
    <row r="33" spans="1:7" ht="18" customHeight="1">
      <c r="A33" s="30" t="s">
        <v>75</v>
      </c>
      <c r="B33" s="37">
        <v>18</v>
      </c>
      <c r="C33" s="56">
        <v>36</v>
      </c>
      <c r="D33" s="37" t="s">
        <v>159</v>
      </c>
      <c r="E33" s="37" t="s">
        <v>159</v>
      </c>
      <c r="F33" s="37">
        <v>3</v>
      </c>
      <c r="G33" s="57">
        <v>32.159999999999997</v>
      </c>
    </row>
    <row r="34" spans="1:7" ht="18" customHeight="1">
      <c r="A34" s="30" t="s">
        <v>76</v>
      </c>
      <c r="B34" s="37">
        <v>2</v>
      </c>
      <c r="C34" s="56">
        <v>16</v>
      </c>
      <c r="D34" s="37">
        <v>1</v>
      </c>
      <c r="E34" s="37" t="s">
        <v>159</v>
      </c>
      <c r="F34" s="37" t="s">
        <v>159</v>
      </c>
      <c r="G34" s="60" t="s">
        <v>159</v>
      </c>
    </row>
    <row r="35" spans="1:7" ht="18" customHeight="1">
      <c r="A35" s="30" t="s">
        <v>79</v>
      </c>
      <c r="B35" s="37">
        <v>2</v>
      </c>
      <c r="C35" s="37" t="s">
        <v>159</v>
      </c>
      <c r="D35" s="37" t="s">
        <v>159</v>
      </c>
      <c r="E35" s="37" t="s">
        <v>159</v>
      </c>
      <c r="F35" s="37" t="s">
        <v>159</v>
      </c>
      <c r="G35" s="60" t="s">
        <v>159</v>
      </c>
    </row>
    <row r="36" spans="1:7" ht="18" customHeight="1">
      <c r="A36" s="30" t="s">
        <v>103</v>
      </c>
      <c r="B36" s="37">
        <v>1</v>
      </c>
      <c r="C36" s="37" t="s">
        <v>159</v>
      </c>
      <c r="D36" s="37" t="s">
        <v>159</v>
      </c>
      <c r="E36" s="37" t="s">
        <v>159</v>
      </c>
      <c r="F36" s="37" t="s">
        <v>159</v>
      </c>
      <c r="G36" s="60" t="s">
        <v>159</v>
      </c>
    </row>
    <row r="37" spans="1:7" ht="18" customHeight="1">
      <c r="A37" s="30" t="s">
        <v>80</v>
      </c>
      <c r="B37" s="37">
        <v>1</v>
      </c>
      <c r="C37" s="37" t="s">
        <v>159</v>
      </c>
      <c r="D37" s="37" t="s">
        <v>159</v>
      </c>
      <c r="E37" s="37" t="s">
        <v>159</v>
      </c>
      <c r="F37" s="37" t="s">
        <v>159</v>
      </c>
      <c r="G37" s="60" t="s">
        <v>159</v>
      </c>
    </row>
    <row r="38" spans="1:7" ht="18" customHeight="1">
      <c r="A38" s="30" t="s">
        <v>81</v>
      </c>
      <c r="B38" s="37">
        <v>3</v>
      </c>
      <c r="C38" s="56">
        <v>17</v>
      </c>
      <c r="D38" s="37" t="s">
        <v>159</v>
      </c>
      <c r="E38" s="37" t="s">
        <v>159</v>
      </c>
      <c r="F38" s="37" t="s">
        <v>159</v>
      </c>
      <c r="G38" s="60" t="s">
        <v>159</v>
      </c>
    </row>
    <row r="39" spans="1:7" s="28" customFormat="1" ht="18" customHeight="1">
      <c r="A39" s="29" t="s">
        <v>87</v>
      </c>
      <c r="B39" s="34">
        <f>SUM(B40:B43)</f>
        <v>22</v>
      </c>
      <c r="C39" s="35">
        <f t="shared" ref="C39:E39" si="3">SUM(C40:C43)</f>
        <v>85</v>
      </c>
      <c r="D39" s="34">
        <f t="shared" si="3"/>
        <v>2</v>
      </c>
      <c r="E39" s="35">
        <f t="shared" si="3"/>
        <v>16</v>
      </c>
      <c r="F39" s="68" t="s">
        <v>159</v>
      </c>
      <c r="G39" s="74" t="s">
        <v>159</v>
      </c>
    </row>
    <row r="40" spans="1:7" ht="18" customHeight="1">
      <c r="A40" s="30" t="s">
        <v>91</v>
      </c>
      <c r="B40" s="37">
        <v>1</v>
      </c>
      <c r="C40" s="37" t="s">
        <v>159</v>
      </c>
      <c r="D40" s="37" t="s">
        <v>159</v>
      </c>
      <c r="E40" s="37" t="s">
        <v>159</v>
      </c>
      <c r="F40" s="37" t="s">
        <v>159</v>
      </c>
      <c r="G40" s="60" t="s">
        <v>159</v>
      </c>
    </row>
    <row r="41" spans="1:7" ht="18" customHeight="1">
      <c r="A41" s="30" t="s">
        <v>93</v>
      </c>
      <c r="B41" s="37">
        <v>1</v>
      </c>
      <c r="C41" s="37" t="s">
        <v>159</v>
      </c>
      <c r="D41" s="37" t="s">
        <v>159</v>
      </c>
      <c r="E41" s="37" t="s">
        <v>159</v>
      </c>
      <c r="F41" s="37" t="s">
        <v>159</v>
      </c>
      <c r="G41" s="60" t="s">
        <v>159</v>
      </c>
    </row>
    <row r="42" spans="1:7" ht="18" customHeight="1">
      <c r="A42" s="30" t="s">
        <v>95</v>
      </c>
      <c r="B42" s="37">
        <v>19</v>
      </c>
      <c r="C42" s="56">
        <v>68</v>
      </c>
      <c r="D42" s="37">
        <v>2</v>
      </c>
      <c r="E42" s="56">
        <v>16</v>
      </c>
      <c r="F42" s="37" t="s">
        <v>159</v>
      </c>
      <c r="G42" s="60" t="s">
        <v>159</v>
      </c>
    </row>
    <row r="43" spans="1:7" ht="18" customHeight="1">
      <c r="A43" s="30" t="s">
        <v>92</v>
      </c>
      <c r="B43" s="37">
        <v>1</v>
      </c>
      <c r="C43" s="56">
        <v>17</v>
      </c>
      <c r="D43" s="37" t="s">
        <v>159</v>
      </c>
      <c r="E43" s="37" t="s">
        <v>159</v>
      </c>
      <c r="F43" s="37" t="s">
        <v>159</v>
      </c>
      <c r="G43" s="60" t="s">
        <v>159</v>
      </c>
    </row>
    <row r="44" spans="1:7" s="28" customFormat="1" ht="18" customHeight="1">
      <c r="A44" s="29" t="s">
        <v>97</v>
      </c>
      <c r="B44" s="34">
        <f>SUM(B45:B47)</f>
        <v>3</v>
      </c>
      <c r="C44" s="68" t="s">
        <v>159</v>
      </c>
      <c r="D44" s="74" t="s">
        <v>159</v>
      </c>
      <c r="E44" s="74" t="s">
        <v>159</v>
      </c>
      <c r="F44" s="74" t="s">
        <v>159</v>
      </c>
      <c r="G44" s="74" t="s">
        <v>159</v>
      </c>
    </row>
    <row r="45" spans="1:7" s="28" customFormat="1" ht="18" customHeight="1">
      <c r="A45" s="72" t="s">
        <v>115</v>
      </c>
      <c r="B45" s="73">
        <v>1</v>
      </c>
      <c r="C45" s="37" t="s">
        <v>159</v>
      </c>
      <c r="D45" s="37" t="s">
        <v>159</v>
      </c>
      <c r="E45" s="37" t="s">
        <v>159</v>
      </c>
      <c r="F45" s="37" t="s">
        <v>159</v>
      </c>
      <c r="G45" s="60" t="s">
        <v>159</v>
      </c>
    </row>
    <row r="46" spans="1:7" s="28" customFormat="1" ht="18" customHeight="1">
      <c r="A46" s="72" t="s">
        <v>107</v>
      </c>
      <c r="B46" s="73">
        <v>1</v>
      </c>
      <c r="C46" s="37" t="s">
        <v>159</v>
      </c>
      <c r="D46" s="37" t="s">
        <v>159</v>
      </c>
      <c r="E46" s="37" t="s">
        <v>159</v>
      </c>
      <c r="F46" s="37" t="s">
        <v>159</v>
      </c>
      <c r="G46" s="60" t="s">
        <v>159</v>
      </c>
    </row>
    <row r="47" spans="1:7" ht="18" customHeight="1" thickBot="1">
      <c r="A47" s="31" t="s">
        <v>122</v>
      </c>
      <c r="B47" s="41">
        <v>1</v>
      </c>
      <c r="C47" s="41" t="s">
        <v>159</v>
      </c>
      <c r="D47" s="41" t="s">
        <v>159</v>
      </c>
      <c r="E47" s="41" t="s">
        <v>159</v>
      </c>
      <c r="F47" s="41" t="s">
        <v>159</v>
      </c>
      <c r="G47" s="61" t="s">
        <v>159</v>
      </c>
    </row>
  </sheetData>
  <mergeCells count="4">
    <mergeCell ref="A1:A2"/>
    <mergeCell ref="B1:C1"/>
    <mergeCell ref="D1:E1"/>
    <mergeCell ref="F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&amp;L&amp;"仿宋_GB2312,常规"&amp;16附表三:&amp;C&amp;"黑体,常规"&amp;20普通高校分校在研国家级人文、社科课题情况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13"/>
  <sheetViews>
    <sheetView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F112" sqref="F112:H114"/>
    </sheetView>
  </sheetViews>
  <sheetFormatPr defaultRowHeight="14.25"/>
  <cols>
    <col min="1" max="1" width="24.625" style="1" customWidth="1"/>
    <col min="2" max="2" width="14.75" style="6" customWidth="1"/>
    <col min="3" max="3" width="13.625" style="6" customWidth="1"/>
    <col min="4" max="4" width="12.5" style="6" customWidth="1"/>
    <col min="5" max="5" width="15.25" style="6" customWidth="1"/>
    <col min="6" max="6" width="13.625" style="6" customWidth="1"/>
    <col min="7" max="7" width="12.5" style="6" customWidth="1"/>
    <col min="8" max="8" width="15.25" style="6" customWidth="1"/>
    <col min="9" max="16384" width="9" style="1"/>
  </cols>
  <sheetData>
    <row r="1" spans="1:8" ht="20.25" customHeight="1" thickBot="1">
      <c r="A1" s="111" t="s">
        <v>32</v>
      </c>
      <c r="B1" s="111"/>
      <c r="C1" s="111"/>
      <c r="D1" s="111"/>
      <c r="E1" s="111"/>
      <c r="F1" s="111"/>
      <c r="G1" s="111"/>
      <c r="H1" s="111"/>
    </row>
    <row r="2" spans="1:8" s="3" customFormat="1" ht="15.75" customHeight="1">
      <c r="A2" s="112"/>
      <c r="B2" s="109" t="s">
        <v>33</v>
      </c>
      <c r="C2" s="114" t="s">
        <v>160</v>
      </c>
      <c r="D2" s="109"/>
      <c r="E2" s="109"/>
      <c r="F2" s="107" t="s">
        <v>108</v>
      </c>
      <c r="G2" s="109"/>
      <c r="H2" s="110"/>
    </row>
    <row r="3" spans="1:8" s="3" customFormat="1" ht="38.25" customHeight="1">
      <c r="A3" s="113"/>
      <c r="B3" s="108"/>
      <c r="C3" s="108"/>
      <c r="D3" s="12" t="s">
        <v>109</v>
      </c>
      <c r="E3" s="5" t="s">
        <v>34</v>
      </c>
      <c r="F3" s="108"/>
      <c r="G3" s="5" t="s">
        <v>35</v>
      </c>
      <c r="H3" s="16" t="s">
        <v>34</v>
      </c>
    </row>
    <row r="4" spans="1:8" s="28" customFormat="1" ht="14.25" customHeight="1">
      <c r="A4" s="32" t="s">
        <v>158</v>
      </c>
      <c r="B4" s="35">
        <f>B5+B11</f>
        <v>858575.49999999988</v>
      </c>
      <c r="C4" s="35">
        <f t="shared" ref="C4:H4" si="0">C5+C11</f>
        <v>803609.2</v>
      </c>
      <c r="D4" s="35">
        <f t="shared" si="0"/>
        <v>439176.60000000009</v>
      </c>
      <c r="E4" s="35">
        <f t="shared" si="0"/>
        <v>314185.59999999998</v>
      </c>
      <c r="F4" s="35">
        <f t="shared" si="0"/>
        <v>54966.3</v>
      </c>
      <c r="G4" s="35">
        <f t="shared" si="0"/>
        <v>34410.966</v>
      </c>
      <c r="H4" s="36">
        <f t="shared" si="0"/>
        <v>12050.399000000001</v>
      </c>
    </row>
    <row r="5" spans="1:8" s="28" customFormat="1" ht="14.25" customHeight="1">
      <c r="A5" s="29" t="s">
        <v>36</v>
      </c>
      <c r="B5" s="35">
        <f>SUM(B6:B10)</f>
        <v>470082.99299999996</v>
      </c>
      <c r="C5" s="35">
        <f t="shared" ref="C5:H5" si="1">SUM(C6:C10)</f>
        <v>456462.7</v>
      </c>
      <c r="D5" s="35">
        <f t="shared" si="1"/>
        <v>228400.2</v>
      </c>
      <c r="E5" s="35">
        <f t="shared" si="1"/>
        <v>215993.89999999997</v>
      </c>
      <c r="F5" s="35">
        <f t="shared" si="1"/>
        <v>13620.293</v>
      </c>
      <c r="G5" s="35">
        <f t="shared" si="1"/>
        <v>10533.885999999999</v>
      </c>
      <c r="H5" s="36">
        <f t="shared" si="1"/>
        <v>2520.4489999999996</v>
      </c>
    </row>
    <row r="6" spans="1:8" ht="14.25" customHeight="1">
      <c r="A6" s="30" t="s">
        <v>37</v>
      </c>
      <c r="B6" s="38">
        <f>C6+F6</f>
        <v>211830.99</v>
      </c>
      <c r="C6" s="38">
        <v>210090.5</v>
      </c>
      <c r="D6" s="38">
        <v>134250</v>
      </c>
      <c r="E6" s="38">
        <v>64598.1</v>
      </c>
      <c r="F6" s="38">
        <v>1740.49</v>
      </c>
      <c r="G6" s="38">
        <v>1702.82</v>
      </c>
      <c r="H6" s="58">
        <v>29.47</v>
      </c>
    </row>
    <row r="7" spans="1:8" ht="14.25" customHeight="1">
      <c r="A7" s="30" t="s">
        <v>38</v>
      </c>
      <c r="B7" s="38">
        <f t="shared" ref="B7:B10" si="2">C7+F7</f>
        <v>192947.033</v>
      </c>
      <c r="C7" s="38">
        <v>187046.39999999999</v>
      </c>
      <c r="D7" s="38">
        <v>58414.2</v>
      </c>
      <c r="E7" s="38">
        <v>128454.2</v>
      </c>
      <c r="F7" s="38">
        <v>5900.6329999999998</v>
      </c>
      <c r="G7" s="38">
        <v>3543.2179999999998</v>
      </c>
      <c r="H7" s="58">
        <v>2250.5569999999998</v>
      </c>
    </row>
    <row r="8" spans="1:8" ht="14.25" customHeight="1">
      <c r="A8" s="30" t="s">
        <v>39</v>
      </c>
      <c r="B8" s="38">
        <f t="shared" si="2"/>
        <v>55426.154000000002</v>
      </c>
      <c r="C8" s="38">
        <v>53471.3</v>
      </c>
      <c r="D8" s="38">
        <v>31260.799999999999</v>
      </c>
      <c r="E8" s="38">
        <v>21762.3</v>
      </c>
      <c r="F8" s="38">
        <v>1954.854</v>
      </c>
      <c r="G8" s="38">
        <v>1708.1</v>
      </c>
      <c r="H8" s="58">
        <v>225.45400000000001</v>
      </c>
    </row>
    <row r="9" spans="1:8" ht="14.25" customHeight="1">
      <c r="A9" s="30" t="s">
        <v>40</v>
      </c>
      <c r="B9" s="38">
        <f>F9</f>
        <v>1334.153</v>
      </c>
      <c r="C9" s="38" t="s">
        <v>159</v>
      </c>
      <c r="D9" s="38" t="s">
        <v>159</v>
      </c>
      <c r="E9" s="38" t="s">
        <v>159</v>
      </c>
      <c r="F9" s="38">
        <v>1334.153</v>
      </c>
      <c r="G9" s="38">
        <v>1267.8879999999999</v>
      </c>
      <c r="H9" s="58">
        <v>14.968</v>
      </c>
    </row>
    <row r="10" spans="1:8" ht="14.25" customHeight="1">
      <c r="A10" s="30" t="s">
        <v>146</v>
      </c>
      <c r="B10" s="38">
        <f t="shared" si="2"/>
        <v>8544.6630000000005</v>
      </c>
      <c r="C10" s="38">
        <v>5854.5</v>
      </c>
      <c r="D10" s="38">
        <v>4475.2</v>
      </c>
      <c r="E10" s="38">
        <v>1179.3</v>
      </c>
      <c r="F10" s="38">
        <v>2690.163</v>
      </c>
      <c r="G10" s="38">
        <v>2311.86</v>
      </c>
      <c r="H10" s="58" t="s">
        <v>159</v>
      </c>
    </row>
    <row r="11" spans="1:8" s="28" customFormat="1" ht="14.25" customHeight="1">
      <c r="A11" s="29" t="s">
        <v>41</v>
      </c>
      <c r="B11" s="35">
        <f t="shared" ref="B11:H11" si="3">B12+B72+B89</f>
        <v>388492.50699999993</v>
      </c>
      <c r="C11" s="35">
        <f t="shared" si="3"/>
        <v>347146.5</v>
      </c>
      <c r="D11" s="35">
        <f t="shared" si="3"/>
        <v>210776.40000000008</v>
      </c>
      <c r="E11" s="35">
        <f t="shared" si="3"/>
        <v>98191.700000000026</v>
      </c>
      <c r="F11" s="35">
        <f t="shared" si="3"/>
        <v>41346.007000000005</v>
      </c>
      <c r="G11" s="35">
        <f t="shared" si="3"/>
        <v>23877.08</v>
      </c>
      <c r="H11" s="36">
        <f t="shared" si="3"/>
        <v>9529.9500000000007</v>
      </c>
    </row>
    <row r="12" spans="1:8" s="28" customFormat="1" ht="14.25" customHeight="1">
      <c r="A12" s="29" t="s">
        <v>42</v>
      </c>
      <c r="B12" s="35">
        <f t="shared" ref="B12:G12" si="4">B13+B55</f>
        <v>348147.80499999993</v>
      </c>
      <c r="C12" s="35">
        <f t="shared" si="4"/>
        <v>315775.30000000005</v>
      </c>
      <c r="D12" s="35">
        <f t="shared" si="4"/>
        <v>199547.00000000009</v>
      </c>
      <c r="E12" s="35">
        <f t="shared" si="4"/>
        <v>87240.000000000029</v>
      </c>
      <c r="F12" s="35">
        <f t="shared" si="4"/>
        <v>32372.505000000001</v>
      </c>
      <c r="G12" s="35">
        <f t="shared" si="4"/>
        <v>21890.421000000002</v>
      </c>
      <c r="H12" s="36">
        <f>H13</f>
        <v>5908.3310000000001</v>
      </c>
    </row>
    <row r="13" spans="1:8" s="28" customFormat="1" ht="14.25" customHeight="1">
      <c r="A13" s="29" t="s">
        <v>101</v>
      </c>
      <c r="B13" s="35">
        <f>SUM(B14:B54)</f>
        <v>346406.66499999992</v>
      </c>
      <c r="C13" s="35">
        <f t="shared" ref="C13:H13" si="5">SUM(C14:C54)</f>
        <v>314539.70000000007</v>
      </c>
      <c r="D13" s="35">
        <f t="shared" si="5"/>
        <v>198766.60000000009</v>
      </c>
      <c r="E13" s="35">
        <f t="shared" si="5"/>
        <v>86986.200000000026</v>
      </c>
      <c r="F13" s="35">
        <f t="shared" si="5"/>
        <v>31866.965</v>
      </c>
      <c r="G13" s="35">
        <f t="shared" si="5"/>
        <v>21540.841</v>
      </c>
      <c r="H13" s="36">
        <f t="shared" si="5"/>
        <v>5908.3310000000001</v>
      </c>
    </row>
    <row r="14" spans="1:8" ht="14.25" customHeight="1">
      <c r="A14" s="30" t="s">
        <v>43</v>
      </c>
      <c r="B14" s="38">
        <f t="shared" ref="B14:B67" si="6">C14+F14</f>
        <v>6882.7350000000006</v>
      </c>
      <c r="C14" s="38">
        <v>4046</v>
      </c>
      <c r="D14" s="38">
        <v>2997</v>
      </c>
      <c r="E14" s="38">
        <v>741.6</v>
      </c>
      <c r="F14" s="38">
        <v>2836.7350000000001</v>
      </c>
      <c r="G14" s="38">
        <v>1984.931</v>
      </c>
      <c r="H14" s="58">
        <v>470.19799999999998</v>
      </c>
    </row>
    <row r="15" spans="1:8" ht="14.25" customHeight="1">
      <c r="A15" s="30" t="s">
        <v>44</v>
      </c>
      <c r="B15" s="38">
        <f t="shared" si="6"/>
        <v>16418.400000000001</v>
      </c>
      <c r="C15" s="38">
        <v>15342.1</v>
      </c>
      <c r="D15" s="38">
        <v>2868.7</v>
      </c>
      <c r="E15" s="38">
        <v>11771.4</v>
      </c>
      <c r="F15" s="38">
        <v>1076.3</v>
      </c>
      <c r="G15" s="38">
        <v>171.7</v>
      </c>
      <c r="H15" s="58">
        <v>109.9</v>
      </c>
    </row>
    <row r="16" spans="1:8" ht="14.25" customHeight="1">
      <c r="A16" s="30" t="s">
        <v>45</v>
      </c>
      <c r="B16" s="38">
        <f t="shared" si="6"/>
        <v>19349.66</v>
      </c>
      <c r="C16" s="38">
        <v>19052</v>
      </c>
      <c r="D16" s="38">
        <v>10556.6</v>
      </c>
      <c r="E16" s="38">
        <v>8016.4</v>
      </c>
      <c r="F16" s="38">
        <v>297.66000000000003</v>
      </c>
      <c r="G16" s="38">
        <v>296.45999999999998</v>
      </c>
      <c r="H16" s="58" t="s">
        <v>159</v>
      </c>
    </row>
    <row r="17" spans="1:8" ht="14.25" customHeight="1">
      <c r="A17" s="30" t="s">
        <v>46</v>
      </c>
      <c r="B17" s="38">
        <f t="shared" si="6"/>
        <v>6376.4780000000001</v>
      </c>
      <c r="C17" s="38">
        <v>5970.8</v>
      </c>
      <c r="D17" s="38">
        <v>3209.7000000000003</v>
      </c>
      <c r="E17" s="38">
        <v>2194.1999999999998</v>
      </c>
      <c r="F17" s="38">
        <v>405.678</v>
      </c>
      <c r="G17" s="38">
        <v>182.2</v>
      </c>
      <c r="H17" s="58">
        <v>198.578</v>
      </c>
    </row>
    <row r="18" spans="1:8" ht="14.25" customHeight="1">
      <c r="A18" s="30" t="s">
        <v>47</v>
      </c>
      <c r="B18" s="38">
        <f t="shared" si="6"/>
        <v>13574.142</v>
      </c>
      <c r="C18" s="38">
        <v>13037.5</v>
      </c>
      <c r="D18" s="38">
        <v>2718.7</v>
      </c>
      <c r="E18" s="38">
        <v>10256.6</v>
      </c>
      <c r="F18" s="38">
        <v>536.64200000000005</v>
      </c>
      <c r="G18" s="38">
        <v>226.9</v>
      </c>
      <c r="H18" s="58">
        <v>300.74200000000002</v>
      </c>
    </row>
    <row r="19" spans="1:8" ht="14.25" customHeight="1">
      <c r="A19" s="30" t="s">
        <v>48</v>
      </c>
      <c r="B19" s="38">
        <f t="shared" si="6"/>
        <v>17835.260000000002</v>
      </c>
      <c r="C19" s="38">
        <v>17573.900000000001</v>
      </c>
      <c r="D19" s="38">
        <v>9754.8000000000011</v>
      </c>
      <c r="E19" s="38">
        <v>7312.5</v>
      </c>
      <c r="F19" s="38">
        <v>261.36</v>
      </c>
      <c r="G19" s="38">
        <v>230.46</v>
      </c>
      <c r="H19" s="58">
        <v>6.4</v>
      </c>
    </row>
    <row r="20" spans="1:8" ht="14.25" customHeight="1">
      <c r="A20" s="30" t="s">
        <v>49</v>
      </c>
      <c r="B20" s="38">
        <f t="shared" si="6"/>
        <v>10139.447</v>
      </c>
      <c r="C20" s="38">
        <v>10035.700000000001</v>
      </c>
      <c r="D20" s="38">
        <v>6162.5000000000009</v>
      </c>
      <c r="E20" s="38">
        <v>1510.5</v>
      </c>
      <c r="F20" s="38">
        <v>103.747</v>
      </c>
      <c r="G20" s="38">
        <v>103.747</v>
      </c>
      <c r="H20" s="58" t="s">
        <v>159</v>
      </c>
    </row>
    <row r="21" spans="1:8" ht="14.25" customHeight="1">
      <c r="A21" s="30" t="s">
        <v>50</v>
      </c>
      <c r="B21" s="38">
        <f t="shared" si="6"/>
        <v>13301.7</v>
      </c>
      <c r="C21" s="38">
        <v>13188.6</v>
      </c>
      <c r="D21" s="38">
        <v>4557.5999999999995</v>
      </c>
      <c r="E21" s="38">
        <v>8083</v>
      </c>
      <c r="F21" s="38">
        <v>113.1</v>
      </c>
      <c r="G21" s="38">
        <v>105.5</v>
      </c>
      <c r="H21" s="58" t="s">
        <v>159</v>
      </c>
    </row>
    <row r="22" spans="1:8" ht="14.25" customHeight="1">
      <c r="A22" s="30" t="s">
        <v>51</v>
      </c>
      <c r="B22" s="38">
        <f t="shared" si="6"/>
        <v>6792.2</v>
      </c>
      <c r="C22" s="38">
        <v>6621.5</v>
      </c>
      <c r="D22" s="38">
        <v>2555.1</v>
      </c>
      <c r="E22" s="38">
        <v>2145.1</v>
      </c>
      <c r="F22" s="38">
        <v>170.7</v>
      </c>
      <c r="G22" s="38">
        <v>167.2</v>
      </c>
      <c r="H22" s="58">
        <v>0.5</v>
      </c>
    </row>
    <row r="23" spans="1:8" ht="14.25" customHeight="1">
      <c r="A23" s="30" t="s">
        <v>52</v>
      </c>
      <c r="B23" s="38">
        <f t="shared" si="6"/>
        <v>13231.672999999999</v>
      </c>
      <c r="C23" s="38">
        <v>12221.4</v>
      </c>
      <c r="D23" s="38">
        <v>9842.2000000000007</v>
      </c>
      <c r="E23" s="38">
        <v>2144.1</v>
      </c>
      <c r="F23" s="38">
        <v>1010.273</v>
      </c>
      <c r="G23" s="38">
        <v>682.09</v>
      </c>
      <c r="H23" s="58">
        <v>314.274</v>
      </c>
    </row>
    <row r="24" spans="1:8" ht="14.25" customHeight="1">
      <c r="A24" s="30" t="s">
        <v>53</v>
      </c>
      <c r="B24" s="38">
        <f t="shared" si="6"/>
        <v>13004.099999999999</v>
      </c>
      <c r="C24" s="38">
        <v>12842.3</v>
      </c>
      <c r="D24" s="38">
        <v>4914.8</v>
      </c>
      <c r="E24" s="38">
        <v>7715.6</v>
      </c>
      <c r="F24" s="38">
        <v>161.80000000000001</v>
      </c>
      <c r="G24" s="38">
        <v>161.80000000000001</v>
      </c>
      <c r="H24" s="58" t="s">
        <v>159</v>
      </c>
    </row>
    <row r="25" spans="1:8" ht="14.25" customHeight="1">
      <c r="A25" s="30" t="s">
        <v>54</v>
      </c>
      <c r="B25" s="38">
        <f t="shared" si="6"/>
        <v>3104.75</v>
      </c>
      <c r="C25" s="38">
        <v>2717.2</v>
      </c>
      <c r="D25" s="38">
        <v>1414.3999999999999</v>
      </c>
      <c r="E25" s="38">
        <v>962.8</v>
      </c>
      <c r="F25" s="38">
        <v>387.55</v>
      </c>
      <c r="G25" s="38">
        <v>168.54</v>
      </c>
      <c r="H25" s="58">
        <v>219.01</v>
      </c>
    </row>
    <row r="26" spans="1:8" ht="14.25" customHeight="1">
      <c r="A26" s="30" t="s">
        <v>55</v>
      </c>
      <c r="B26" s="38">
        <f t="shared" si="6"/>
        <v>29209.82</v>
      </c>
      <c r="C26" s="38">
        <v>28731.8</v>
      </c>
      <c r="D26" s="38">
        <v>25018.9</v>
      </c>
      <c r="E26" s="38">
        <v>3299.9</v>
      </c>
      <c r="F26" s="38">
        <v>478.02</v>
      </c>
      <c r="G26" s="38">
        <v>271.60000000000002</v>
      </c>
      <c r="H26" s="58">
        <v>205.52</v>
      </c>
    </row>
    <row r="27" spans="1:8" ht="14.25" customHeight="1">
      <c r="A27" s="30" t="s">
        <v>56</v>
      </c>
      <c r="B27" s="38">
        <f t="shared" si="6"/>
        <v>10727.257</v>
      </c>
      <c r="C27" s="38">
        <v>10317.6</v>
      </c>
      <c r="D27" s="38">
        <v>8211.1</v>
      </c>
      <c r="E27" s="38">
        <v>2094.5</v>
      </c>
      <c r="F27" s="38">
        <v>409.65699999999998</v>
      </c>
      <c r="G27" s="38">
        <v>172.255</v>
      </c>
      <c r="H27" s="58">
        <v>229.40199999999999</v>
      </c>
    </row>
    <row r="28" spans="1:8" ht="14.25" customHeight="1">
      <c r="A28" s="30" t="s">
        <v>57</v>
      </c>
      <c r="B28" s="38">
        <f t="shared" si="6"/>
        <v>37413.834999999999</v>
      </c>
      <c r="C28" s="38">
        <v>36619.9</v>
      </c>
      <c r="D28" s="38">
        <v>34426.700000000004</v>
      </c>
      <c r="E28" s="38">
        <v>703.3</v>
      </c>
      <c r="F28" s="38">
        <v>793.93499999999995</v>
      </c>
      <c r="G28" s="38">
        <v>592.42499999999995</v>
      </c>
      <c r="H28" s="58">
        <v>191.4</v>
      </c>
    </row>
    <row r="29" spans="1:8" ht="13.5" customHeight="1" thickBot="1">
      <c r="A29" s="31" t="s">
        <v>58</v>
      </c>
      <c r="B29" s="42">
        <f>C29</f>
        <v>17145.900000000001</v>
      </c>
      <c r="C29" s="42">
        <v>17145.900000000001</v>
      </c>
      <c r="D29" s="42">
        <v>16500.599999999999</v>
      </c>
      <c r="E29" s="42">
        <v>180.5</v>
      </c>
      <c r="F29" s="42" t="s">
        <v>159</v>
      </c>
      <c r="G29" s="42" t="s">
        <v>159</v>
      </c>
      <c r="H29" s="59" t="s">
        <v>159</v>
      </c>
    </row>
    <row r="30" spans="1:8" ht="13.5" customHeight="1">
      <c r="A30" s="33" t="s">
        <v>59</v>
      </c>
      <c r="B30" s="46">
        <f t="shared" ref="B30:B41" si="7">C30</f>
        <v>14308.1</v>
      </c>
      <c r="C30" s="46">
        <v>14308.1</v>
      </c>
      <c r="D30" s="46">
        <v>4360.2</v>
      </c>
      <c r="E30" s="46">
        <v>1877.2</v>
      </c>
      <c r="F30" s="46" t="s">
        <v>159</v>
      </c>
      <c r="G30" s="46" t="s">
        <v>159</v>
      </c>
      <c r="H30" s="79" t="s">
        <v>159</v>
      </c>
    </row>
    <row r="31" spans="1:8" ht="13.5" customHeight="1">
      <c r="A31" s="30" t="s">
        <v>60</v>
      </c>
      <c r="B31" s="38">
        <f t="shared" si="7"/>
        <v>875.5</v>
      </c>
      <c r="C31" s="38">
        <v>875.5</v>
      </c>
      <c r="D31" s="38">
        <v>746.9</v>
      </c>
      <c r="E31" s="38">
        <v>65.599999999999994</v>
      </c>
      <c r="F31" s="38" t="s">
        <v>159</v>
      </c>
      <c r="G31" s="38" t="s">
        <v>159</v>
      </c>
      <c r="H31" s="58" t="s">
        <v>159</v>
      </c>
    </row>
    <row r="32" spans="1:8" ht="13.5" customHeight="1">
      <c r="A32" s="30" t="s">
        <v>61</v>
      </c>
      <c r="B32" s="38">
        <f t="shared" si="7"/>
        <v>594.6</v>
      </c>
      <c r="C32" s="38">
        <v>594.6</v>
      </c>
      <c r="D32" s="38">
        <v>508.8</v>
      </c>
      <c r="E32" s="38">
        <v>85.8</v>
      </c>
      <c r="F32" s="38" t="s">
        <v>159</v>
      </c>
      <c r="G32" s="38" t="s">
        <v>159</v>
      </c>
      <c r="H32" s="58" t="s">
        <v>159</v>
      </c>
    </row>
    <row r="33" spans="1:8" ht="13.5" customHeight="1">
      <c r="A33" s="30" t="s">
        <v>147</v>
      </c>
      <c r="B33" s="38">
        <f t="shared" si="6"/>
        <v>5491.38</v>
      </c>
      <c r="C33" s="38">
        <v>5430.1</v>
      </c>
      <c r="D33" s="38">
        <v>1198.1999999999998</v>
      </c>
      <c r="E33" s="38">
        <v>268.39999999999998</v>
      </c>
      <c r="F33" s="38">
        <v>61.28</v>
      </c>
      <c r="G33" s="38">
        <v>58.88</v>
      </c>
      <c r="H33" s="58" t="s">
        <v>159</v>
      </c>
    </row>
    <row r="34" spans="1:8" ht="13.5" customHeight="1">
      <c r="A34" s="30" t="s">
        <v>148</v>
      </c>
      <c r="B34" s="38">
        <f t="shared" si="7"/>
        <v>20.6</v>
      </c>
      <c r="C34" s="38">
        <v>20.6</v>
      </c>
      <c r="D34" s="38">
        <v>6.6</v>
      </c>
      <c r="E34" s="38">
        <v>14</v>
      </c>
      <c r="F34" s="38" t="s">
        <v>159</v>
      </c>
      <c r="G34" s="38" t="s">
        <v>159</v>
      </c>
      <c r="H34" s="58" t="s">
        <v>159</v>
      </c>
    </row>
    <row r="35" spans="1:8" ht="13.5" customHeight="1">
      <c r="A35" s="30" t="s">
        <v>62</v>
      </c>
      <c r="B35" s="38">
        <f t="shared" si="6"/>
        <v>5712.2790000000005</v>
      </c>
      <c r="C35" s="38">
        <v>5444.6</v>
      </c>
      <c r="D35" s="38">
        <v>4810</v>
      </c>
      <c r="E35" s="38">
        <v>334.6</v>
      </c>
      <c r="F35" s="38">
        <v>267.67899999999997</v>
      </c>
      <c r="G35" s="38">
        <v>110.95</v>
      </c>
      <c r="H35" s="58">
        <v>156.72900000000001</v>
      </c>
    </row>
    <row r="36" spans="1:8" ht="13.5" customHeight="1">
      <c r="A36" s="30" t="s">
        <v>63</v>
      </c>
      <c r="B36" s="38">
        <f t="shared" si="7"/>
        <v>3712.6</v>
      </c>
      <c r="C36" s="38">
        <v>3712.6</v>
      </c>
      <c r="D36" s="38">
        <v>2454.1</v>
      </c>
      <c r="E36" s="38">
        <v>38.5</v>
      </c>
      <c r="F36" s="38" t="s">
        <v>159</v>
      </c>
      <c r="G36" s="38" t="s">
        <v>159</v>
      </c>
      <c r="H36" s="58" t="s">
        <v>159</v>
      </c>
    </row>
    <row r="37" spans="1:8" ht="13.5" customHeight="1">
      <c r="A37" s="30" t="s">
        <v>64</v>
      </c>
      <c r="B37" s="38">
        <f t="shared" si="7"/>
        <v>6438</v>
      </c>
      <c r="C37" s="38">
        <v>6438</v>
      </c>
      <c r="D37" s="38">
        <v>6264.2</v>
      </c>
      <c r="E37" s="38">
        <v>173.8</v>
      </c>
      <c r="F37" s="38" t="s">
        <v>159</v>
      </c>
      <c r="G37" s="38" t="s">
        <v>159</v>
      </c>
      <c r="H37" s="58" t="s">
        <v>159</v>
      </c>
    </row>
    <row r="38" spans="1:8" ht="13.5" customHeight="1">
      <c r="A38" s="30" t="s">
        <v>65</v>
      </c>
      <c r="B38" s="38">
        <f t="shared" si="6"/>
        <v>3588.3999999999996</v>
      </c>
      <c r="C38" s="38">
        <v>3542.7</v>
      </c>
      <c r="D38" s="38">
        <v>3311.1000000000004</v>
      </c>
      <c r="E38" s="38">
        <v>1.5</v>
      </c>
      <c r="F38" s="38">
        <v>45.7</v>
      </c>
      <c r="G38" s="38">
        <v>45.7</v>
      </c>
      <c r="H38" s="58" t="s">
        <v>159</v>
      </c>
    </row>
    <row r="39" spans="1:8" ht="13.5" customHeight="1">
      <c r="A39" s="30" t="s">
        <v>66</v>
      </c>
      <c r="B39" s="38">
        <f t="shared" si="7"/>
        <v>2763</v>
      </c>
      <c r="C39" s="38">
        <v>2763</v>
      </c>
      <c r="D39" s="38">
        <v>2530.4</v>
      </c>
      <c r="E39" s="38">
        <v>181.6</v>
      </c>
      <c r="F39" s="38" t="s">
        <v>159</v>
      </c>
      <c r="G39" s="38" t="s">
        <v>159</v>
      </c>
      <c r="H39" s="58" t="s">
        <v>159</v>
      </c>
    </row>
    <row r="40" spans="1:8" ht="13.5" customHeight="1">
      <c r="A40" s="30" t="s">
        <v>67</v>
      </c>
      <c r="B40" s="38">
        <f t="shared" si="7"/>
        <v>3452.1</v>
      </c>
      <c r="C40" s="38">
        <v>3452.1</v>
      </c>
      <c r="D40" s="38">
        <v>3452.1</v>
      </c>
      <c r="E40" s="38" t="s">
        <v>159</v>
      </c>
      <c r="F40" s="38" t="s">
        <v>159</v>
      </c>
      <c r="G40" s="38" t="s">
        <v>159</v>
      </c>
      <c r="H40" s="58" t="s">
        <v>159</v>
      </c>
    </row>
    <row r="41" spans="1:8" ht="13.5" customHeight="1">
      <c r="A41" s="30" t="s">
        <v>68</v>
      </c>
      <c r="B41" s="38">
        <f t="shared" si="7"/>
        <v>69.5</v>
      </c>
      <c r="C41" s="38">
        <v>69.5</v>
      </c>
      <c r="D41" s="38">
        <v>37.200000000000003</v>
      </c>
      <c r="E41" s="38" t="s">
        <v>159</v>
      </c>
      <c r="F41" s="38" t="s">
        <v>159</v>
      </c>
      <c r="G41" s="38" t="s">
        <v>159</v>
      </c>
      <c r="H41" s="58" t="s">
        <v>159</v>
      </c>
    </row>
    <row r="42" spans="1:8" ht="13.5" customHeight="1">
      <c r="A42" s="30" t="s">
        <v>70</v>
      </c>
      <c r="B42" s="38">
        <f t="shared" si="6"/>
        <v>16358.5</v>
      </c>
      <c r="C42" s="38">
        <v>16196.4</v>
      </c>
      <c r="D42" s="38">
        <v>12328.000000000002</v>
      </c>
      <c r="E42" s="38">
        <v>3352.6</v>
      </c>
      <c r="F42" s="38">
        <v>162.1</v>
      </c>
      <c r="G42" s="38">
        <v>27.1</v>
      </c>
      <c r="H42" s="58">
        <v>30</v>
      </c>
    </row>
    <row r="43" spans="1:8" ht="13.5" customHeight="1">
      <c r="A43" s="30" t="s">
        <v>71</v>
      </c>
      <c r="B43" s="38">
        <f t="shared" si="6"/>
        <v>5239.32</v>
      </c>
      <c r="C43" s="38">
        <v>3324.5</v>
      </c>
      <c r="D43" s="38">
        <v>2273.4</v>
      </c>
      <c r="E43" s="38">
        <v>300.89999999999998</v>
      </c>
      <c r="F43" s="38">
        <v>1914.82</v>
      </c>
      <c r="G43" s="38">
        <v>1680.412</v>
      </c>
      <c r="H43" s="58">
        <v>171.56100000000001</v>
      </c>
    </row>
    <row r="44" spans="1:8" ht="13.5" customHeight="1">
      <c r="A44" s="30" t="s">
        <v>72</v>
      </c>
      <c r="B44" s="38">
        <f t="shared" si="6"/>
        <v>6647.8429999999998</v>
      </c>
      <c r="C44" s="38">
        <v>3252.5</v>
      </c>
      <c r="D44" s="38">
        <v>1277.2</v>
      </c>
      <c r="E44" s="38">
        <v>1676.3</v>
      </c>
      <c r="F44" s="38">
        <v>3395.3429999999998</v>
      </c>
      <c r="G44" s="38">
        <v>2266.8000000000002</v>
      </c>
      <c r="H44" s="58">
        <v>993.24300000000005</v>
      </c>
    </row>
    <row r="45" spans="1:8" ht="13.5" customHeight="1">
      <c r="A45" s="30" t="s">
        <v>73</v>
      </c>
      <c r="B45" s="38">
        <f t="shared" si="6"/>
        <v>9553.844000000001</v>
      </c>
      <c r="C45" s="38">
        <v>6604.8</v>
      </c>
      <c r="D45" s="38">
        <v>4549.8</v>
      </c>
      <c r="E45" s="38">
        <v>287.60000000000002</v>
      </c>
      <c r="F45" s="38">
        <v>2949.0439999999999</v>
      </c>
      <c r="G45" s="38">
        <v>1264.5999999999999</v>
      </c>
      <c r="H45" s="58">
        <v>792.34400000000005</v>
      </c>
    </row>
    <row r="46" spans="1:8" ht="13.5" customHeight="1">
      <c r="A46" s="30" t="s">
        <v>102</v>
      </c>
      <c r="B46" s="38">
        <f t="shared" si="6"/>
        <v>2850.1</v>
      </c>
      <c r="C46" s="38">
        <v>326.89999999999998</v>
      </c>
      <c r="D46" s="38">
        <v>234.2</v>
      </c>
      <c r="E46" s="38">
        <v>50</v>
      </c>
      <c r="F46" s="38">
        <v>2523.1999999999998</v>
      </c>
      <c r="G46" s="38">
        <v>1300.3</v>
      </c>
      <c r="H46" s="58" t="s">
        <v>159</v>
      </c>
    </row>
    <row r="47" spans="1:8" ht="13.5" customHeight="1">
      <c r="A47" s="30" t="s">
        <v>74</v>
      </c>
      <c r="B47" s="38">
        <f>F47</f>
        <v>4129.9179999999997</v>
      </c>
      <c r="C47" s="38" t="s">
        <v>159</v>
      </c>
      <c r="D47" s="38" t="s">
        <v>159</v>
      </c>
      <c r="E47" s="38" t="s">
        <v>159</v>
      </c>
      <c r="F47" s="38">
        <v>4129.9179999999997</v>
      </c>
      <c r="G47" s="38">
        <v>3372.5309999999999</v>
      </c>
      <c r="H47" s="58">
        <v>186.44800000000001</v>
      </c>
    </row>
    <row r="48" spans="1:8" ht="13.5" customHeight="1">
      <c r="A48" s="30" t="s">
        <v>75</v>
      </c>
      <c r="B48" s="38">
        <f t="shared" ref="B48:B52" si="8">F48</f>
        <v>3433.6889999999999</v>
      </c>
      <c r="C48" s="38" t="s">
        <v>159</v>
      </c>
      <c r="D48" s="38" t="s">
        <v>159</v>
      </c>
      <c r="E48" s="38" t="s">
        <v>159</v>
      </c>
      <c r="F48" s="38">
        <v>3433.6889999999999</v>
      </c>
      <c r="G48" s="38">
        <v>2977.12</v>
      </c>
      <c r="H48" s="58">
        <v>388.48700000000002</v>
      </c>
    </row>
    <row r="49" spans="1:8" ht="13.5" customHeight="1">
      <c r="A49" s="30" t="s">
        <v>76</v>
      </c>
      <c r="B49" s="38">
        <f t="shared" si="8"/>
        <v>1023.1</v>
      </c>
      <c r="C49" s="38" t="s">
        <v>159</v>
      </c>
      <c r="D49" s="38" t="s">
        <v>159</v>
      </c>
      <c r="E49" s="38" t="s">
        <v>159</v>
      </c>
      <c r="F49" s="38">
        <v>1023.1</v>
      </c>
      <c r="G49" s="38">
        <v>945.6</v>
      </c>
      <c r="H49" s="58" t="s">
        <v>159</v>
      </c>
    </row>
    <row r="50" spans="1:8" ht="13.5" customHeight="1">
      <c r="A50" s="30" t="s">
        <v>77</v>
      </c>
      <c r="B50" s="38">
        <f t="shared" si="8"/>
        <v>605.29999999999995</v>
      </c>
      <c r="C50" s="38" t="s">
        <v>159</v>
      </c>
      <c r="D50" s="38" t="s">
        <v>159</v>
      </c>
      <c r="E50" s="38" t="s">
        <v>159</v>
      </c>
      <c r="F50" s="38">
        <v>605.29999999999995</v>
      </c>
      <c r="G50" s="38">
        <v>605.29999999999995</v>
      </c>
      <c r="H50" s="58" t="s">
        <v>159</v>
      </c>
    </row>
    <row r="51" spans="1:8" ht="13.5" customHeight="1">
      <c r="A51" s="30" t="s">
        <v>79</v>
      </c>
      <c r="B51" s="38">
        <f t="shared" si="6"/>
        <v>2694.1800000000003</v>
      </c>
      <c r="C51" s="38">
        <v>2147.3000000000002</v>
      </c>
      <c r="D51" s="38">
        <v>778</v>
      </c>
      <c r="E51" s="38">
        <v>1266.3</v>
      </c>
      <c r="F51" s="38">
        <v>546.88</v>
      </c>
      <c r="G51" s="38">
        <v>336.38</v>
      </c>
      <c r="H51" s="58">
        <v>209.5</v>
      </c>
    </row>
    <row r="52" spans="1:8" ht="13.5" customHeight="1">
      <c r="A52" s="30" t="s">
        <v>103</v>
      </c>
      <c r="B52" s="38">
        <f t="shared" si="8"/>
        <v>388.16</v>
      </c>
      <c r="C52" s="38" t="s">
        <v>159</v>
      </c>
      <c r="D52" s="38" t="s">
        <v>159</v>
      </c>
      <c r="E52" s="38" t="s">
        <v>159</v>
      </c>
      <c r="F52" s="38">
        <v>388.16</v>
      </c>
      <c r="G52" s="38">
        <v>388.16</v>
      </c>
      <c r="H52" s="58" t="s">
        <v>159</v>
      </c>
    </row>
    <row r="53" spans="1:8" ht="13.5" customHeight="1">
      <c r="A53" s="30" t="s">
        <v>80</v>
      </c>
      <c r="B53" s="38">
        <f t="shared" si="6"/>
        <v>6697.3550000000005</v>
      </c>
      <c r="C53" s="38">
        <v>6255.8</v>
      </c>
      <c r="D53" s="38">
        <v>884.59999999999991</v>
      </c>
      <c r="E53" s="38">
        <v>5330.2</v>
      </c>
      <c r="F53" s="38">
        <v>441.55500000000001</v>
      </c>
      <c r="G53" s="38">
        <v>192.8</v>
      </c>
      <c r="H53" s="58">
        <v>248.45500000000001</v>
      </c>
    </row>
    <row r="54" spans="1:8" ht="13.5" customHeight="1">
      <c r="A54" s="30" t="s">
        <v>81</v>
      </c>
      <c r="B54" s="38">
        <f t="shared" si="6"/>
        <v>5251.94</v>
      </c>
      <c r="C54" s="38">
        <v>4315.8999999999996</v>
      </c>
      <c r="D54" s="38">
        <v>1052.2</v>
      </c>
      <c r="E54" s="38">
        <v>2549.3000000000002</v>
      </c>
      <c r="F54" s="38">
        <v>936.04</v>
      </c>
      <c r="G54" s="38">
        <v>450.4</v>
      </c>
      <c r="H54" s="58">
        <v>485.64</v>
      </c>
    </row>
    <row r="55" spans="1:8" s="28" customFormat="1" ht="13.5" customHeight="1">
      <c r="A55" s="29" t="s">
        <v>149</v>
      </c>
      <c r="B55" s="35">
        <f>SUM(B56:B71)</f>
        <v>1741.1399999999999</v>
      </c>
      <c r="C55" s="35">
        <f t="shared" ref="C55:G55" si="9">SUM(C56:C71)</f>
        <v>1235.5999999999999</v>
      </c>
      <c r="D55" s="35">
        <f t="shared" si="9"/>
        <v>780.4</v>
      </c>
      <c r="E55" s="35">
        <f t="shared" si="9"/>
        <v>253.8</v>
      </c>
      <c r="F55" s="35">
        <f t="shared" si="9"/>
        <v>505.54</v>
      </c>
      <c r="G55" s="35">
        <f t="shared" si="9"/>
        <v>349.58</v>
      </c>
      <c r="H55" s="78" t="s">
        <v>159</v>
      </c>
    </row>
    <row r="56" spans="1:8" ht="13.5" customHeight="1">
      <c r="A56" s="30" t="s">
        <v>78</v>
      </c>
      <c r="B56" s="38">
        <f>C56</f>
        <v>397.1</v>
      </c>
      <c r="C56" s="38">
        <v>397.1</v>
      </c>
      <c r="D56" s="38">
        <v>303.2</v>
      </c>
      <c r="E56" s="38">
        <v>26.4</v>
      </c>
      <c r="F56" s="38" t="s">
        <v>159</v>
      </c>
      <c r="G56" s="38" t="s">
        <v>159</v>
      </c>
      <c r="H56" s="58" t="s">
        <v>159</v>
      </c>
    </row>
    <row r="57" spans="1:8" ht="13.5" customHeight="1" thickBot="1">
      <c r="A57" s="31" t="s">
        <v>104</v>
      </c>
      <c r="B57" s="42">
        <f>C57</f>
        <v>92.8</v>
      </c>
      <c r="C57" s="42">
        <v>92.8</v>
      </c>
      <c r="D57" s="42">
        <v>31.9</v>
      </c>
      <c r="E57" s="42">
        <v>10.4</v>
      </c>
      <c r="F57" s="42" t="s">
        <v>159</v>
      </c>
      <c r="G57" s="42" t="s">
        <v>159</v>
      </c>
      <c r="H57" s="59" t="s">
        <v>159</v>
      </c>
    </row>
    <row r="58" spans="1:8" ht="13.5" customHeight="1">
      <c r="A58" s="33" t="s">
        <v>82</v>
      </c>
      <c r="B58" s="46">
        <f t="shared" si="6"/>
        <v>11.9</v>
      </c>
      <c r="C58" s="46">
        <v>5.7</v>
      </c>
      <c r="D58" s="46">
        <v>5.7</v>
      </c>
      <c r="E58" s="46" t="s">
        <v>159</v>
      </c>
      <c r="F58" s="46">
        <v>6.2</v>
      </c>
      <c r="G58" s="46">
        <v>3</v>
      </c>
      <c r="H58" s="79" t="s">
        <v>159</v>
      </c>
    </row>
    <row r="59" spans="1:8" ht="13.5" customHeight="1">
      <c r="A59" s="30" t="s">
        <v>170</v>
      </c>
      <c r="B59" s="38">
        <f t="shared" si="6"/>
        <v>202.25</v>
      </c>
      <c r="C59" s="38">
        <v>151.19999999999999</v>
      </c>
      <c r="D59" s="38">
        <v>151.19999999999999</v>
      </c>
      <c r="E59" s="38" t="s">
        <v>159</v>
      </c>
      <c r="F59" s="38">
        <v>51.05</v>
      </c>
      <c r="G59" s="38">
        <v>51.05</v>
      </c>
      <c r="H59" s="58" t="s">
        <v>159</v>
      </c>
    </row>
    <row r="60" spans="1:8" ht="13.5" customHeight="1">
      <c r="A60" s="30" t="s">
        <v>110</v>
      </c>
      <c r="B60" s="38">
        <f>F60</f>
        <v>24.7</v>
      </c>
      <c r="C60" s="38" t="s">
        <v>159</v>
      </c>
      <c r="D60" s="38" t="s">
        <v>159</v>
      </c>
      <c r="E60" s="38" t="s">
        <v>159</v>
      </c>
      <c r="F60" s="38">
        <v>24.7</v>
      </c>
      <c r="G60" s="38">
        <v>17.3</v>
      </c>
      <c r="H60" s="58" t="s">
        <v>159</v>
      </c>
    </row>
    <row r="61" spans="1:8" ht="13.5" customHeight="1">
      <c r="A61" s="30" t="s">
        <v>112</v>
      </c>
      <c r="B61" s="38">
        <f t="shared" ref="B61:B62" si="10">C61</f>
        <v>24.9</v>
      </c>
      <c r="C61" s="38">
        <v>24.9</v>
      </c>
      <c r="D61" s="38">
        <v>12.2</v>
      </c>
      <c r="E61" s="38">
        <v>12.7</v>
      </c>
      <c r="F61" s="38" t="s">
        <v>159</v>
      </c>
      <c r="G61" s="38" t="s">
        <v>159</v>
      </c>
      <c r="H61" s="58" t="s">
        <v>159</v>
      </c>
    </row>
    <row r="62" spans="1:8" ht="13.5" customHeight="1">
      <c r="A62" s="30" t="s">
        <v>83</v>
      </c>
      <c r="B62" s="38">
        <f t="shared" si="10"/>
        <v>345</v>
      </c>
      <c r="C62" s="38">
        <v>345</v>
      </c>
      <c r="D62" s="38">
        <v>171.9</v>
      </c>
      <c r="E62" s="38">
        <v>165.9</v>
      </c>
      <c r="F62" s="38" t="s">
        <v>159</v>
      </c>
      <c r="G62" s="38" t="s">
        <v>159</v>
      </c>
      <c r="H62" s="58" t="s">
        <v>159</v>
      </c>
    </row>
    <row r="63" spans="1:8" ht="13.5" customHeight="1">
      <c r="A63" s="30" t="s">
        <v>84</v>
      </c>
      <c r="B63" s="38">
        <f t="shared" ref="B63:B64" si="11">F63</f>
        <v>97</v>
      </c>
      <c r="C63" s="38" t="s">
        <v>159</v>
      </c>
      <c r="D63" s="38" t="s">
        <v>159</v>
      </c>
      <c r="E63" s="38" t="s">
        <v>159</v>
      </c>
      <c r="F63" s="38">
        <v>97</v>
      </c>
      <c r="G63" s="38">
        <v>67</v>
      </c>
      <c r="H63" s="58" t="s">
        <v>159</v>
      </c>
    </row>
    <row r="64" spans="1:8" ht="13.5" customHeight="1">
      <c r="A64" s="30" t="s">
        <v>85</v>
      </c>
      <c r="B64" s="38">
        <f t="shared" si="11"/>
        <v>18.600000000000001</v>
      </c>
      <c r="C64" s="38" t="s">
        <v>159</v>
      </c>
      <c r="D64" s="38" t="s">
        <v>159</v>
      </c>
      <c r="E64" s="38" t="s">
        <v>159</v>
      </c>
      <c r="F64" s="38">
        <v>18.600000000000001</v>
      </c>
      <c r="G64" s="38">
        <v>18.600000000000001</v>
      </c>
      <c r="H64" s="58" t="s">
        <v>159</v>
      </c>
    </row>
    <row r="65" spans="1:8" ht="13.5" customHeight="1">
      <c r="A65" s="30" t="s">
        <v>105</v>
      </c>
      <c r="B65" s="38">
        <f t="shared" si="6"/>
        <v>228.96</v>
      </c>
      <c r="C65" s="38">
        <v>121.4</v>
      </c>
      <c r="D65" s="38">
        <v>45.2</v>
      </c>
      <c r="E65" s="38" t="s">
        <v>159</v>
      </c>
      <c r="F65" s="38">
        <v>107.56</v>
      </c>
      <c r="G65" s="38">
        <v>50.9</v>
      </c>
      <c r="H65" s="58" t="s">
        <v>159</v>
      </c>
    </row>
    <row r="66" spans="1:8" ht="13.5" customHeight="1">
      <c r="A66" s="30" t="s">
        <v>86</v>
      </c>
      <c r="B66" s="38">
        <f>F66</f>
        <v>92</v>
      </c>
      <c r="C66" s="38" t="s">
        <v>159</v>
      </c>
      <c r="D66" s="38" t="s">
        <v>159</v>
      </c>
      <c r="E66" s="38" t="s">
        <v>159</v>
      </c>
      <c r="F66" s="38">
        <v>92</v>
      </c>
      <c r="G66" s="38">
        <v>37.6</v>
      </c>
      <c r="H66" s="58" t="s">
        <v>159</v>
      </c>
    </row>
    <row r="67" spans="1:8" ht="13.5" customHeight="1">
      <c r="A67" s="30" t="s">
        <v>100</v>
      </c>
      <c r="B67" s="38">
        <f t="shared" si="6"/>
        <v>52.15</v>
      </c>
      <c r="C67" s="38">
        <v>23</v>
      </c>
      <c r="D67" s="38">
        <v>16.899999999999999</v>
      </c>
      <c r="E67" s="38">
        <v>6.1</v>
      </c>
      <c r="F67" s="38">
        <v>29.15</v>
      </c>
      <c r="G67" s="38">
        <v>29.15</v>
      </c>
      <c r="H67" s="58" t="s">
        <v>159</v>
      </c>
    </row>
    <row r="68" spans="1:8" ht="13.5" customHeight="1">
      <c r="A68" s="30" t="s">
        <v>111</v>
      </c>
      <c r="B68" s="38">
        <f>C68</f>
        <v>74.5</v>
      </c>
      <c r="C68" s="38">
        <v>74.5</v>
      </c>
      <c r="D68" s="38">
        <v>42.2</v>
      </c>
      <c r="E68" s="38">
        <v>32.299999999999997</v>
      </c>
      <c r="F68" s="38" t="s">
        <v>159</v>
      </c>
      <c r="G68" s="38" t="s">
        <v>159</v>
      </c>
      <c r="H68" s="58" t="s">
        <v>159</v>
      </c>
    </row>
    <row r="69" spans="1:8" ht="13.5" customHeight="1">
      <c r="A69" s="30" t="s">
        <v>123</v>
      </c>
      <c r="B69" s="38">
        <f t="shared" ref="B69:B71" si="12">F69</f>
        <v>30.1</v>
      </c>
      <c r="C69" s="38" t="s">
        <v>159</v>
      </c>
      <c r="D69" s="38" t="s">
        <v>159</v>
      </c>
      <c r="E69" s="38" t="s">
        <v>159</v>
      </c>
      <c r="F69" s="38">
        <v>30.1</v>
      </c>
      <c r="G69" s="38">
        <v>28.3</v>
      </c>
      <c r="H69" s="58" t="s">
        <v>159</v>
      </c>
    </row>
    <row r="70" spans="1:8" ht="13.5" customHeight="1">
      <c r="A70" s="30" t="s">
        <v>156</v>
      </c>
      <c r="B70" s="38">
        <f t="shared" si="12"/>
        <v>6.62</v>
      </c>
      <c r="C70" s="38" t="s">
        <v>159</v>
      </c>
      <c r="D70" s="38" t="s">
        <v>159</v>
      </c>
      <c r="E70" s="38" t="s">
        <v>159</v>
      </c>
      <c r="F70" s="38">
        <v>6.62</v>
      </c>
      <c r="G70" s="38">
        <v>6.62</v>
      </c>
      <c r="H70" s="58" t="s">
        <v>159</v>
      </c>
    </row>
    <row r="71" spans="1:8" ht="13.5" customHeight="1">
      <c r="A71" s="30" t="s">
        <v>171</v>
      </c>
      <c r="B71" s="38">
        <f t="shared" si="12"/>
        <v>42.56</v>
      </c>
      <c r="C71" s="38" t="s">
        <v>159</v>
      </c>
      <c r="D71" s="38" t="s">
        <v>159</v>
      </c>
      <c r="E71" s="38" t="s">
        <v>159</v>
      </c>
      <c r="F71" s="38">
        <v>42.56</v>
      </c>
      <c r="G71" s="38">
        <v>40.06</v>
      </c>
      <c r="H71" s="58" t="s">
        <v>159</v>
      </c>
    </row>
    <row r="72" spans="1:8" s="28" customFormat="1" ht="14.25" customHeight="1">
      <c r="A72" s="29" t="s">
        <v>87</v>
      </c>
      <c r="B72" s="35">
        <f>B73+B81</f>
        <v>27739.724999999999</v>
      </c>
      <c r="C72" s="35">
        <f t="shared" ref="C72:H72" si="13">C73+C81</f>
        <v>25367.600000000002</v>
      </c>
      <c r="D72" s="35">
        <f t="shared" si="13"/>
        <v>9922.1</v>
      </c>
      <c r="E72" s="35">
        <f>E73</f>
        <v>6357.7000000000007</v>
      </c>
      <c r="F72" s="35">
        <f t="shared" si="13"/>
        <v>2372.125</v>
      </c>
      <c r="G72" s="35">
        <f t="shared" si="13"/>
        <v>1830.059</v>
      </c>
      <c r="H72" s="36">
        <f t="shared" si="13"/>
        <v>297.20600000000002</v>
      </c>
    </row>
    <row r="73" spans="1:8" s="28" customFormat="1" ht="14.25" customHeight="1">
      <c r="A73" s="29" t="s">
        <v>101</v>
      </c>
      <c r="B73" s="35">
        <f>SUM(B74:B80)</f>
        <v>26976.76</v>
      </c>
      <c r="C73" s="35">
        <f t="shared" ref="C73:H73" si="14">SUM(C74:C80)</f>
        <v>25354.400000000001</v>
      </c>
      <c r="D73" s="35">
        <f t="shared" si="14"/>
        <v>9909.5</v>
      </c>
      <c r="E73" s="35">
        <f t="shared" si="14"/>
        <v>6357.7000000000007</v>
      </c>
      <c r="F73" s="35">
        <f t="shared" si="14"/>
        <v>1622.36</v>
      </c>
      <c r="G73" s="35">
        <f t="shared" si="14"/>
        <v>1218.4939999999999</v>
      </c>
      <c r="H73" s="36">
        <f t="shared" si="14"/>
        <v>199.70600000000002</v>
      </c>
    </row>
    <row r="74" spans="1:8" ht="14.25" customHeight="1">
      <c r="A74" s="30" t="s">
        <v>88</v>
      </c>
      <c r="B74" s="38">
        <f>C74</f>
        <v>2334.1</v>
      </c>
      <c r="C74" s="38">
        <v>2334.1</v>
      </c>
      <c r="D74" s="38">
        <v>1177.8000000000002</v>
      </c>
      <c r="E74" s="38">
        <v>56.3</v>
      </c>
      <c r="F74" s="38" t="s">
        <v>159</v>
      </c>
      <c r="G74" s="38" t="s">
        <v>159</v>
      </c>
      <c r="H74" s="58" t="s">
        <v>159</v>
      </c>
    </row>
    <row r="75" spans="1:8" ht="14.25" customHeight="1">
      <c r="A75" s="30" t="s">
        <v>89</v>
      </c>
      <c r="B75" s="38">
        <f t="shared" ref="B75:B76" si="15">C75</f>
        <v>464.3</v>
      </c>
      <c r="C75" s="38">
        <v>464.3</v>
      </c>
      <c r="D75" s="38">
        <v>464.3</v>
      </c>
      <c r="E75" s="38" t="s">
        <v>159</v>
      </c>
      <c r="F75" s="38" t="s">
        <v>159</v>
      </c>
      <c r="G75" s="38" t="s">
        <v>159</v>
      </c>
      <c r="H75" s="58" t="s">
        <v>159</v>
      </c>
    </row>
    <row r="76" spans="1:8" ht="14.25" customHeight="1">
      <c r="A76" s="30" t="s">
        <v>176</v>
      </c>
      <c r="B76" s="38">
        <f t="shared" si="15"/>
        <v>718.1</v>
      </c>
      <c r="C76" s="38">
        <v>718.1</v>
      </c>
      <c r="D76" s="38">
        <v>468.5</v>
      </c>
      <c r="E76" s="38" t="s">
        <v>159</v>
      </c>
      <c r="F76" s="38" t="s">
        <v>159</v>
      </c>
      <c r="G76" s="38" t="s">
        <v>159</v>
      </c>
      <c r="H76" s="58" t="s">
        <v>159</v>
      </c>
    </row>
    <row r="77" spans="1:8" ht="14.25" customHeight="1">
      <c r="A77" s="30" t="s">
        <v>91</v>
      </c>
      <c r="B77" s="38">
        <f t="shared" ref="B77:B79" si="16">C77+F77</f>
        <v>989.78</v>
      </c>
      <c r="C77" s="38">
        <v>282.10000000000002</v>
      </c>
      <c r="D77" s="38">
        <v>120.5</v>
      </c>
      <c r="E77" s="38">
        <v>10</v>
      </c>
      <c r="F77" s="38">
        <v>707.68</v>
      </c>
      <c r="G77" s="38">
        <v>498.02</v>
      </c>
      <c r="H77" s="58">
        <v>15.5</v>
      </c>
    </row>
    <row r="78" spans="1:8" ht="14.25" customHeight="1">
      <c r="A78" s="30" t="s">
        <v>93</v>
      </c>
      <c r="B78" s="38">
        <f t="shared" si="16"/>
        <v>2123.9699999999998</v>
      </c>
      <c r="C78" s="38">
        <v>1897.1</v>
      </c>
      <c r="D78" s="38">
        <v>1060.3000000000002</v>
      </c>
      <c r="E78" s="38">
        <v>745.8</v>
      </c>
      <c r="F78" s="38">
        <v>226.87</v>
      </c>
      <c r="G78" s="38">
        <v>97.873999999999995</v>
      </c>
      <c r="H78" s="58">
        <v>128.99600000000001</v>
      </c>
    </row>
    <row r="79" spans="1:8" ht="14.25" customHeight="1">
      <c r="A79" s="30" t="s">
        <v>95</v>
      </c>
      <c r="B79" s="38">
        <f t="shared" si="16"/>
        <v>20295.66</v>
      </c>
      <c r="C79" s="38">
        <v>19658.7</v>
      </c>
      <c r="D79" s="38">
        <v>6618.1</v>
      </c>
      <c r="E79" s="38">
        <v>5545.6</v>
      </c>
      <c r="F79" s="38">
        <v>636.96</v>
      </c>
      <c r="G79" s="38">
        <v>581.75</v>
      </c>
      <c r="H79" s="58">
        <v>55.21</v>
      </c>
    </row>
    <row r="80" spans="1:8" ht="14.25" customHeight="1">
      <c r="A80" s="30" t="s">
        <v>113</v>
      </c>
      <c r="B80" s="38">
        <f>F80</f>
        <v>50.85</v>
      </c>
      <c r="C80" s="38" t="s">
        <v>159</v>
      </c>
      <c r="D80" s="38" t="s">
        <v>159</v>
      </c>
      <c r="E80" s="38" t="s">
        <v>159</v>
      </c>
      <c r="F80" s="38">
        <v>50.85</v>
      </c>
      <c r="G80" s="38">
        <v>40.85</v>
      </c>
      <c r="H80" s="58" t="s">
        <v>159</v>
      </c>
    </row>
    <row r="81" spans="1:8" s="28" customFormat="1" ht="14.25" customHeight="1">
      <c r="A81" s="29" t="s">
        <v>149</v>
      </c>
      <c r="B81" s="35">
        <f>SUM(B82:B88)</f>
        <v>762.96500000000003</v>
      </c>
      <c r="C81" s="35">
        <f t="shared" ref="C81:H81" si="17">SUM(C82:C88)</f>
        <v>13.2</v>
      </c>
      <c r="D81" s="35">
        <f t="shared" si="17"/>
        <v>12.6</v>
      </c>
      <c r="E81" s="69" t="s">
        <v>159</v>
      </c>
      <c r="F81" s="35">
        <f t="shared" si="17"/>
        <v>749.76499999999999</v>
      </c>
      <c r="G81" s="35">
        <f t="shared" si="17"/>
        <v>611.56500000000005</v>
      </c>
      <c r="H81" s="36">
        <f t="shared" si="17"/>
        <v>97.5</v>
      </c>
    </row>
    <row r="82" spans="1:8" ht="14.25" customHeight="1">
      <c r="A82" s="30" t="s">
        <v>92</v>
      </c>
      <c r="B82" s="38">
        <f>F82</f>
        <v>231.8</v>
      </c>
      <c r="C82" s="38" t="s">
        <v>159</v>
      </c>
      <c r="D82" s="38" t="s">
        <v>159</v>
      </c>
      <c r="E82" s="38" t="s">
        <v>159</v>
      </c>
      <c r="F82" s="38">
        <v>231.8</v>
      </c>
      <c r="G82" s="38">
        <v>220.8</v>
      </c>
      <c r="H82" s="58" t="s">
        <v>159</v>
      </c>
    </row>
    <row r="83" spans="1:8" ht="14.25" customHeight="1">
      <c r="A83" s="30" t="s">
        <v>106</v>
      </c>
      <c r="B83" s="38">
        <f t="shared" ref="B83:B85" si="18">F83</f>
        <v>48</v>
      </c>
      <c r="C83" s="38" t="s">
        <v>159</v>
      </c>
      <c r="D83" s="38" t="s">
        <v>159</v>
      </c>
      <c r="E83" s="38" t="s">
        <v>159</v>
      </c>
      <c r="F83" s="38">
        <v>48</v>
      </c>
      <c r="G83" s="38">
        <v>48</v>
      </c>
      <c r="H83" s="58" t="s">
        <v>159</v>
      </c>
    </row>
    <row r="84" spans="1:8" ht="14.25" customHeight="1" thickBot="1">
      <c r="A84" s="31" t="s">
        <v>130</v>
      </c>
      <c r="B84" s="42">
        <f t="shared" si="18"/>
        <v>5.3650000000000002</v>
      </c>
      <c r="C84" s="42" t="s">
        <v>159</v>
      </c>
      <c r="D84" s="42" t="s">
        <v>159</v>
      </c>
      <c r="E84" s="42" t="s">
        <v>159</v>
      </c>
      <c r="F84" s="42">
        <v>5.3650000000000002</v>
      </c>
      <c r="G84" s="42">
        <v>5.3650000000000002</v>
      </c>
      <c r="H84" s="59" t="s">
        <v>159</v>
      </c>
    </row>
    <row r="85" spans="1:8" ht="14.25" customHeight="1">
      <c r="A85" s="33" t="s">
        <v>114</v>
      </c>
      <c r="B85" s="46">
        <f t="shared" si="18"/>
        <v>211.1</v>
      </c>
      <c r="C85" s="46" t="s">
        <v>159</v>
      </c>
      <c r="D85" s="46" t="s">
        <v>159</v>
      </c>
      <c r="E85" s="46" t="s">
        <v>159</v>
      </c>
      <c r="F85" s="46">
        <v>211.1</v>
      </c>
      <c r="G85" s="46">
        <v>93.1</v>
      </c>
      <c r="H85" s="79">
        <v>97.5</v>
      </c>
    </row>
    <row r="86" spans="1:8" ht="14.25" customHeight="1">
      <c r="A86" s="30" t="s">
        <v>94</v>
      </c>
      <c r="B86" s="38">
        <f t="shared" ref="B86" si="19">C86+F86</f>
        <v>25.6</v>
      </c>
      <c r="C86" s="38">
        <v>13.2</v>
      </c>
      <c r="D86" s="38">
        <v>12.6</v>
      </c>
      <c r="E86" s="38" t="s">
        <v>159</v>
      </c>
      <c r="F86" s="38">
        <v>12.4</v>
      </c>
      <c r="G86" s="38">
        <v>12</v>
      </c>
      <c r="H86" s="58" t="s">
        <v>159</v>
      </c>
    </row>
    <row r="87" spans="1:8" ht="14.25" customHeight="1">
      <c r="A87" s="30" t="s">
        <v>152</v>
      </c>
      <c r="B87" s="38">
        <f t="shared" ref="B87:B88" si="20">F87</f>
        <v>40</v>
      </c>
      <c r="C87" s="38" t="s">
        <v>159</v>
      </c>
      <c r="D87" s="38" t="s">
        <v>159</v>
      </c>
      <c r="E87" s="38" t="s">
        <v>159</v>
      </c>
      <c r="F87" s="38">
        <v>40</v>
      </c>
      <c r="G87" s="38">
        <v>40</v>
      </c>
      <c r="H87" s="58" t="s">
        <v>159</v>
      </c>
    </row>
    <row r="88" spans="1:8" ht="14.25" customHeight="1">
      <c r="A88" s="30" t="s">
        <v>96</v>
      </c>
      <c r="B88" s="38">
        <f t="shared" si="20"/>
        <v>201.1</v>
      </c>
      <c r="C88" s="38" t="s">
        <v>159</v>
      </c>
      <c r="D88" s="38" t="s">
        <v>159</v>
      </c>
      <c r="E88" s="38" t="s">
        <v>159</v>
      </c>
      <c r="F88" s="38">
        <v>201.1</v>
      </c>
      <c r="G88" s="38">
        <v>192.3</v>
      </c>
      <c r="H88" s="58" t="s">
        <v>159</v>
      </c>
    </row>
    <row r="89" spans="1:8" s="28" customFormat="1" ht="14.25" customHeight="1">
      <c r="A89" s="29" t="s">
        <v>97</v>
      </c>
      <c r="B89" s="35">
        <f>B90+B103+B105</f>
        <v>12604.976999999999</v>
      </c>
      <c r="C89" s="35">
        <f>C90+C103</f>
        <v>6003.6</v>
      </c>
      <c r="D89" s="35">
        <f t="shared" ref="D89" si="21">D90+D103</f>
        <v>1307.3</v>
      </c>
      <c r="E89" s="35">
        <f>E90</f>
        <v>4594</v>
      </c>
      <c r="F89" s="35">
        <f>F90+F105</f>
        <v>6601.3769999999995</v>
      </c>
      <c r="G89" s="35">
        <f>G90+G105</f>
        <v>156.6</v>
      </c>
      <c r="H89" s="36">
        <f>H90</f>
        <v>3324.4129999999996</v>
      </c>
    </row>
    <row r="90" spans="1:8" s="28" customFormat="1" ht="14.25" customHeight="1">
      <c r="A90" s="29" t="s">
        <v>101</v>
      </c>
      <c r="B90" s="35">
        <f t="shared" ref="B90:H90" si="22">SUM(B91:B102)</f>
        <v>12289.986999999999</v>
      </c>
      <c r="C90" s="35">
        <f t="shared" si="22"/>
        <v>5814.6</v>
      </c>
      <c r="D90" s="35">
        <f t="shared" si="22"/>
        <v>1118.3</v>
      </c>
      <c r="E90" s="35">
        <f t="shared" si="22"/>
        <v>4594</v>
      </c>
      <c r="F90" s="35">
        <f t="shared" si="22"/>
        <v>6475.3869999999997</v>
      </c>
      <c r="G90" s="35">
        <f t="shared" si="22"/>
        <v>151.6</v>
      </c>
      <c r="H90" s="36">
        <f t="shared" si="22"/>
        <v>3324.4129999999996</v>
      </c>
    </row>
    <row r="91" spans="1:8" ht="14.25" customHeight="1">
      <c r="A91" s="30" t="s">
        <v>98</v>
      </c>
      <c r="B91" s="38">
        <f>F91</f>
        <v>2205.7289999999998</v>
      </c>
      <c r="C91" s="38" t="s">
        <v>159</v>
      </c>
      <c r="D91" s="38" t="s">
        <v>159</v>
      </c>
      <c r="E91" s="38" t="s">
        <v>159</v>
      </c>
      <c r="F91" s="38">
        <v>2205.7289999999998</v>
      </c>
      <c r="G91" s="38">
        <v>26.8</v>
      </c>
      <c r="H91" s="58">
        <v>919.596</v>
      </c>
    </row>
    <row r="92" spans="1:8" ht="14.25" customHeight="1">
      <c r="A92" s="30" t="s">
        <v>121</v>
      </c>
      <c r="B92" s="38">
        <f>F92</f>
        <v>47.5</v>
      </c>
      <c r="C92" s="38" t="s">
        <v>159</v>
      </c>
      <c r="D92" s="38" t="s">
        <v>159</v>
      </c>
      <c r="E92" s="38" t="s">
        <v>159</v>
      </c>
      <c r="F92" s="38">
        <v>47.5</v>
      </c>
      <c r="G92" s="38">
        <v>2</v>
      </c>
      <c r="H92" s="58" t="s">
        <v>159</v>
      </c>
    </row>
    <row r="93" spans="1:8" ht="14.25" customHeight="1">
      <c r="A93" s="30" t="s">
        <v>119</v>
      </c>
      <c r="B93" s="38">
        <f t="shared" ref="B93:B100" si="23">C93+F93</f>
        <v>1106.6999999999998</v>
      </c>
      <c r="C93" s="38">
        <v>1044.0999999999999</v>
      </c>
      <c r="D93" s="38">
        <v>227.4</v>
      </c>
      <c r="E93" s="38">
        <v>745.9</v>
      </c>
      <c r="F93" s="38">
        <v>62.6</v>
      </c>
      <c r="G93" s="38">
        <v>24</v>
      </c>
      <c r="H93" s="58" t="s">
        <v>159</v>
      </c>
    </row>
    <row r="94" spans="1:8" ht="14.25" customHeight="1">
      <c r="A94" s="30" t="s">
        <v>115</v>
      </c>
      <c r="B94" s="38">
        <f t="shared" si="23"/>
        <v>380.29999999999995</v>
      </c>
      <c r="C94" s="38">
        <v>329.4</v>
      </c>
      <c r="D94" s="38">
        <v>219.9</v>
      </c>
      <c r="E94" s="38">
        <v>78</v>
      </c>
      <c r="F94" s="38">
        <v>50.9</v>
      </c>
      <c r="G94" s="38">
        <v>8</v>
      </c>
      <c r="H94" s="58">
        <v>10.199999999999999</v>
      </c>
    </row>
    <row r="95" spans="1:8" ht="14.25" customHeight="1">
      <c r="A95" s="30" t="s">
        <v>117</v>
      </c>
      <c r="B95" s="38">
        <f>F95</f>
        <v>27.9</v>
      </c>
      <c r="C95" s="38" t="s">
        <v>159</v>
      </c>
      <c r="D95" s="38" t="s">
        <v>159</v>
      </c>
      <c r="E95" s="38" t="s">
        <v>159</v>
      </c>
      <c r="F95" s="38">
        <v>27.9</v>
      </c>
      <c r="G95" s="38">
        <v>11.7</v>
      </c>
      <c r="H95" s="58" t="s">
        <v>159</v>
      </c>
    </row>
    <row r="96" spans="1:8" ht="14.25" customHeight="1">
      <c r="A96" s="30" t="s">
        <v>137</v>
      </c>
      <c r="B96" s="38">
        <f t="shared" ref="B96:B97" si="24">F96</f>
        <v>60.7</v>
      </c>
      <c r="C96" s="38" t="s">
        <v>159</v>
      </c>
      <c r="D96" s="38" t="s">
        <v>159</v>
      </c>
      <c r="E96" s="38" t="s">
        <v>159</v>
      </c>
      <c r="F96" s="38">
        <v>60.7</v>
      </c>
      <c r="G96" s="38">
        <v>1</v>
      </c>
      <c r="H96" s="58" t="s">
        <v>159</v>
      </c>
    </row>
    <row r="97" spans="1:8" ht="14.25" customHeight="1">
      <c r="A97" s="30" t="s">
        <v>118</v>
      </c>
      <c r="B97" s="38">
        <f t="shared" si="24"/>
        <v>65.5</v>
      </c>
      <c r="C97" s="38" t="s">
        <v>159</v>
      </c>
      <c r="D97" s="38" t="s">
        <v>159</v>
      </c>
      <c r="E97" s="38" t="s">
        <v>159</v>
      </c>
      <c r="F97" s="38">
        <v>65.5</v>
      </c>
      <c r="G97" s="38">
        <v>0.5</v>
      </c>
      <c r="H97" s="58" t="s">
        <v>159</v>
      </c>
    </row>
    <row r="98" spans="1:8" ht="14.25" customHeight="1">
      <c r="A98" s="30" t="s">
        <v>124</v>
      </c>
      <c r="B98" s="38">
        <f t="shared" si="23"/>
        <v>2801.2020000000002</v>
      </c>
      <c r="C98" s="38">
        <v>410.5</v>
      </c>
      <c r="D98" s="38">
        <v>110</v>
      </c>
      <c r="E98" s="38">
        <v>300.5</v>
      </c>
      <c r="F98" s="38">
        <v>2390.7020000000002</v>
      </c>
      <c r="G98" s="38">
        <v>7.6</v>
      </c>
      <c r="H98" s="58">
        <v>2192.002</v>
      </c>
    </row>
    <row r="99" spans="1:8" ht="14.25" customHeight="1">
      <c r="A99" s="30" t="s">
        <v>107</v>
      </c>
      <c r="B99" s="38">
        <f>F99</f>
        <v>799.50599999999997</v>
      </c>
      <c r="C99" s="38" t="s">
        <v>159</v>
      </c>
      <c r="D99" s="38" t="s">
        <v>159</v>
      </c>
      <c r="E99" s="38" t="s">
        <v>159</v>
      </c>
      <c r="F99" s="38">
        <v>799.50599999999997</v>
      </c>
      <c r="G99" s="38">
        <v>9</v>
      </c>
      <c r="H99" s="58">
        <v>202.61500000000001</v>
      </c>
    </row>
    <row r="100" spans="1:8" ht="14.25" customHeight="1">
      <c r="A100" s="30" t="s">
        <v>99</v>
      </c>
      <c r="B100" s="38">
        <f t="shared" si="23"/>
        <v>4075.6</v>
      </c>
      <c r="C100" s="38">
        <v>4030.6</v>
      </c>
      <c r="D100" s="38">
        <v>561</v>
      </c>
      <c r="E100" s="38">
        <v>3469.6</v>
      </c>
      <c r="F100" s="38">
        <v>45</v>
      </c>
      <c r="G100" s="38">
        <v>32</v>
      </c>
      <c r="H100" s="58" t="s">
        <v>159</v>
      </c>
    </row>
    <row r="101" spans="1:8" ht="14.25" customHeight="1">
      <c r="A101" s="30" t="s">
        <v>125</v>
      </c>
      <c r="B101" s="38">
        <f t="shared" ref="B101:B102" si="25">F101</f>
        <v>635.15</v>
      </c>
      <c r="C101" s="38" t="s">
        <v>159</v>
      </c>
      <c r="D101" s="38" t="s">
        <v>159</v>
      </c>
      <c r="E101" s="38" t="s">
        <v>159</v>
      </c>
      <c r="F101" s="38">
        <v>635.15</v>
      </c>
      <c r="G101" s="38" t="s">
        <v>159</v>
      </c>
      <c r="H101" s="58" t="s">
        <v>159</v>
      </c>
    </row>
    <row r="102" spans="1:8" ht="14.25" customHeight="1">
      <c r="A102" s="67" t="s">
        <v>177</v>
      </c>
      <c r="B102" s="38">
        <f t="shared" si="25"/>
        <v>84.2</v>
      </c>
      <c r="C102" s="38" t="s">
        <v>159</v>
      </c>
      <c r="D102" s="38" t="s">
        <v>159</v>
      </c>
      <c r="E102" s="38" t="s">
        <v>159</v>
      </c>
      <c r="F102" s="38">
        <v>84.2</v>
      </c>
      <c r="G102" s="38">
        <v>29</v>
      </c>
      <c r="H102" s="58" t="s">
        <v>159</v>
      </c>
    </row>
    <row r="103" spans="1:8" s="28" customFormat="1" ht="13.5" customHeight="1">
      <c r="A103" s="29" t="s">
        <v>149</v>
      </c>
      <c r="B103" s="35">
        <f>SUM(B104:B104)</f>
        <v>189</v>
      </c>
      <c r="C103" s="35">
        <f>SUM(C104:C104)</f>
        <v>189</v>
      </c>
      <c r="D103" s="35">
        <f>SUM(D104:D104)</f>
        <v>189</v>
      </c>
      <c r="E103" s="69" t="s">
        <v>159</v>
      </c>
      <c r="F103" s="69" t="s">
        <v>159</v>
      </c>
      <c r="G103" s="69" t="s">
        <v>159</v>
      </c>
      <c r="H103" s="78" t="s">
        <v>159</v>
      </c>
    </row>
    <row r="104" spans="1:8" ht="13.5" customHeight="1">
      <c r="A104" s="67" t="s">
        <v>178</v>
      </c>
      <c r="B104" s="38">
        <f>C104</f>
        <v>189</v>
      </c>
      <c r="C104" s="38">
        <v>189</v>
      </c>
      <c r="D104" s="38">
        <v>189</v>
      </c>
      <c r="E104" s="38" t="s">
        <v>159</v>
      </c>
      <c r="F104" s="38" t="s">
        <v>159</v>
      </c>
      <c r="G104" s="38" t="s">
        <v>159</v>
      </c>
      <c r="H104" s="58" t="s">
        <v>159</v>
      </c>
    </row>
    <row r="105" spans="1:8" s="28" customFormat="1" ht="13.5" customHeight="1">
      <c r="A105" s="29" t="s">
        <v>150</v>
      </c>
      <c r="B105" s="35">
        <f>SUM(B106:B110)</f>
        <v>125.99000000000001</v>
      </c>
      <c r="C105" s="69" t="s">
        <v>159</v>
      </c>
      <c r="D105" s="69" t="s">
        <v>159</v>
      </c>
      <c r="E105" s="69" t="s">
        <v>159</v>
      </c>
      <c r="F105" s="35">
        <f t="shared" ref="F105:G105" si="26">SUM(F106:F110)</f>
        <v>125.99000000000001</v>
      </c>
      <c r="G105" s="35">
        <f t="shared" si="26"/>
        <v>5</v>
      </c>
      <c r="H105" s="78" t="s">
        <v>159</v>
      </c>
    </row>
    <row r="106" spans="1:8" ht="13.5" customHeight="1">
      <c r="A106" s="30" t="s">
        <v>143</v>
      </c>
      <c r="B106" s="38">
        <f t="shared" ref="B106:B110" si="27">F106</f>
        <v>43.2</v>
      </c>
      <c r="C106" s="38" t="s">
        <v>159</v>
      </c>
      <c r="D106" s="38" t="s">
        <v>159</v>
      </c>
      <c r="E106" s="38" t="s">
        <v>159</v>
      </c>
      <c r="F106" s="38">
        <v>43.2</v>
      </c>
      <c r="G106" s="38" t="s">
        <v>159</v>
      </c>
      <c r="H106" s="58" t="s">
        <v>159</v>
      </c>
    </row>
    <row r="107" spans="1:8" ht="13.5" customHeight="1">
      <c r="A107" s="64" t="s">
        <v>174</v>
      </c>
      <c r="B107" s="38">
        <f t="shared" si="27"/>
        <v>27</v>
      </c>
      <c r="C107" s="38" t="s">
        <v>159</v>
      </c>
      <c r="D107" s="38" t="s">
        <v>159</v>
      </c>
      <c r="E107" s="38" t="s">
        <v>159</v>
      </c>
      <c r="F107" s="66">
        <v>27</v>
      </c>
      <c r="G107" s="38" t="s">
        <v>159</v>
      </c>
      <c r="H107" s="58" t="s">
        <v>159</v>
      </c>
    </row>
    <row r="108" spans="1:8" ht="13.5" customHeight="1">
      <c r="A108" s="64" t="s">
        <v>144</v>
      </c>
      <c r="B108" s="38">
        <f t="shared" si="27"/>
        <v>9.3000000000000007</v>
      </c>
      <c r="C108" s="38" t="s">
        <v>159</v>
      </c>
      <c r="D108" s="38" t="s">
        <v>159</v>
      </c>
      <c r="E108" s="38" t="s">
        <v>159</v>
      </c>
      <c r="F108" s="66">
        <v>9.3000000000000007</v>
      </c>
      <c r="G108" s="38" t="s">
        <v>159</v>
      </c>
      <c r="H108" s="58" t="s">
        <v>159</v>
      </c>
    </row>
    <row r="109" spans="1:8" ht="13.5" customHeight="1">
      <c r="A109" s="64" t="s">
        <v>153</v>
      </c>
      <c r="B109" s="38">
        <f t="shared" si="27"/>
        <v>1</v>
      </c>
      <c r="C109" s="38" t="s">
        <v>159</v>
      </c>
      <c r="D109" s="38" t="s">
        <v>159</v>
      </c>
      <c r="E109" s="38" t="s">
        <v>159</v>
      </c>
      <c r="F109" s="66">
        <v>1</v>
      </c>
      <c r="G109" s="66">
        <v>1</v>
      </c>
      <c r="H109" s="58" t="s">
        <v>159</v>
      </c>
    </row>
    <row r="110" spans="1:8" ht="13.5" customHeight="1" thickBot="1">
      <c r="A110" s="31" t="s">
        <v>122</v>
      </c>
      <c r="B110" s="42">
        <f t="shared" si="27"/>
        <v>45.49</v>
      </c>
      <c r="C110" s="42" t="s">
        <v>159</v>
      </c>
      <c r="D110" s="42" t="s">
        <v>159</v>
      </c>
      <c r="E110" s="42" t="s">
        <v>159</v>
      </c>
      <c r="F110" s="42">
        <v>45.49</v>
      </c>
      <c r="G110" s="42">
        <v>4</v>
      </c>
      <c r="H110" s="59" t="s">
        <v>159</v>
      </c>
    </row>
    <row r="113" spans="6:8">
      <c r="F113" s="91"/>
      <c r="G113" s="91"/>
      <c r="H113" s="91"/>
    </row>
  </sheetData>
  <mergeCells count="7">
    <mergeCell ref="F2:F3"/>
    <mergeCell ref="G2:H2"/>
    <mergeCell ref="A1:H1"/>
    <mergeCell ref="B2:B3"/>
    <mergeCell ref="A2:A3"/>
    <mergeCell ref="C2:C3"/>
    <mergeCell ref="D2:E2"/>
  </mergeCells>
  <phoneticPr fontId="1" type="noConversion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&amp;L&amp;"仿宋_GB2312,常规"&amp;16附表四：&amp;C&amp;"黑体,常规"&amp;20 普通高校分校科研经费情况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128"/>
  <sheetViews>
    <sheetView topLeftCell="A88" workbookViewId="0">
      <selection activeCell="G13" sqref="G13"/>
    </sheetView>
  </sheetViews>
  <sheetFormatPr defaultRowHeight="14.25"/>
  <cols>
    <col min="1" max="1" width="25.125" style="1" customWidth="1"/>
    <col min="2" max="2" width="6.875" style="14" customWidth="1"/>
    <col min="3" max="3" width="8.875" style="14" customWidth="1"/>
    <col min="4" max="4" width="7.5" style="14" customWidth="1"/>
    <col min="5" max="5" width="13.625" style="14" customWidth="1"/>
    <col min="6" max="8" width="7.125" style="14" customWidth="1"/>
    <col min="9" max="9" width="6.75" style="14" customWidth="1"/>
    <col min="10" max="10" width="13" style="14" customWidth="1"/>
    <col min="11" max="11" width="7.5" style="14" customWidth="1"/>
    <col min="12" max="12" width="11.125" style="14" customWidth="1"/>
    <col min="13" max="16384" width="9" style="1"/>
  </cols>
  <sheetData>
    <row r="1" spans="1:12" s="3" customFormat="1" ht="20.25" customHeight="1">
      <c r="A1" s="112"/>
      <c r="B1" s="117" t="s">
        <v>11</v>
      </c>
      <c r="C1" s="117"/>
      <c r="D1" s="117"/>
      <c r="E1" s="117"/>
      <c r="F1" s="117"/>
      <c r="G1" s="117"/>
      <c r="H1" s="117"/>
      <c r="I1" s="117" t="s">
        <v>15</v>
      </c>
      <c r="J1" s="117"/>
      <c r="K1" s="117"/>
      <c r="L1" s="118"/>
    </row>
    <row r="2" spans="1:12" s="3" customFormat="1" ht="20.25" customHeight="1">
      <c r="A2" s="113"/>
      <c r="B2" s="115" t="s">
        <v>4</v>
      </c>
      <c r="C2" s="115"/>
      <c r="D2" s="115" t="s">
        <v>7</v>
      </c>
      <c r="E2" s="115"/>
      <c r="F2" s="115" t="s">
        <v>8</v>
      </c>
      <c r="G2" s="115"/>
      <c r="H2" s="115"/>
      <c r="I2" s="115" t="s">
        <v>12</v>
      </c>
      <c r="J2" s="115"/>
      <c r="K2" s="115" t="s">
        <v>7</v>
      </c>
      <c r="L2" s="116"/>
    </row>
    <row r="3" spans="1:12" s="3" customFormat="1" ht="31.5" customHeight="1">
      <c r="A3" s="113"/>
      <c r="B3" s="13" t="s">
        <v>5</v>
      </c>
      <c r="C3" s="13" t="s">
        <v>6</v>
      </c>
      <c r="D3" s="13" t="s">
        <v>3</v>
      </c>
      <c r="E3" s="25" t="s">
        <v>145</v>
      </c>
      <c r="F3" s="13" t="s">
        <v>9</v>
      </c>
      <c r="G3" s="13" t="s">
        <v>10</v>
      </c>
      <c r="H3" s="63" t="s">
        <v>161</v>
      </c>
      <c r="I3" s="13" t="s">
        <v>3</v>
      </c>
      <c r="J3" s="13" t="s">
        <v>14</v>
      </c>
      <c r="K3" s="13" t="s">
        <v>3</v>
      </c>
      <c r="L3" s="15" t="s">
        <v>13</v>
      </c>
    </row>
    <row r="4" spans="1:12" s="28" customFormat="1" ht="13.5" customHeight="1">
      <c r="A4" s="32" t="s">
        <v>158</v>
      </c>
      <c r="B4" s="34">
        <f>B5+B11</f>
        <v>363</v>
      </c>
      <c r="C4" s="34">
        <f t="shared" ref="C4:K4" si="0">C5+C11</f>
        <v>60978</v>
      </c>
      <c r="D4" s="34">
        <f t="shared" si="0"/>
        <v>44957</v>
      </c>
      <c r="E4" s="34">
        <f t="shared" si="0"/>
        <v>23727</v>
      </c>
      <c r="F4" s="34">
        <f t="shared" si="0"/>
        <v>16470</v>
      </c>
      <c r="G4" s="34">
        <f t="shared" si="0"/>
        <v>9517</v>
      </c>
      <c r="H4" s="34">
        <f t="shared" si="0"/>
        <v>1008</v>
      </c>
      <c r="I4" s="34">
        <f t="shared" si="0"/>
        <v>542</v>
      </c>
      <c r="J4" s="34">
        <f t="shared" si="0"/>
        <v>3</v>
      </c>
      <c r="K4" s="34">
        <f t="shared" si="0"/>
        <v>11801</v>
      </c>
      <c r="L4" s="50">
        <f>L5+L11</f>
        <v>540</v>
      </c>
    </row>
    <row r="5" spans="1:12" s="28" customFormat="1" ht="13.5" customHeight="1">
      <c r="A5" s="29" t="s">
        <v>36</v>
      </c>
      <c r="B5" s="34">
        <f>SUM(B6:B10)</f>
        <v>115</v>
      </c>
      <c r="C5" s="34">
        <f t="shared" ref="C5:L5" si="1">SUM(C6:C10)</f>
        <v>23596</v>
      </c>
      <c r="D5" s="34">
        <f t="shared" si="1"/>
        <v>17060</v>
      </c>
      <c r="E5" s="34">
        <f t="shared" si="1"/>
        <v>13361</v>
      </c>
      <c r="F5" s="34">
        <f t="shared" si="1"/>
        <v>7397</v>
      </c>
      <c r="G5" s="34">
        <f t="shared" si="1"/>
        <v>6885</v>
      </c>
      <c r="H5" s="34">
        <f t="shared" si="1"/>
        <v>680</v>
      </c>
      <c r="I5" s="34">
        <f t="shared" si="1"/>
        <v>85</v>
      </c>
      <c r="J5" s="34">
        <f t="shared" si="1"/>
        <v>1</v>
      </c>
      <c r="K5" s="34">
        <f t="shared" si="1"/>
        <v>1431</v>
      </c>
      <c r="L5" s="50">
        <f t="shared" si="1"/>
        <v>166</v>
      </c>
    </row>
    <row r="6" spans="1:12" ht="13.5" customHeight="1">
      <c r="A6" s="30" t="s">
        <v>37</v>
      </c>
      <c r="B6" s="37">
        <v>23</v>
      </c>
      <c r="C6" s="37">
        <v>4046</v>
      </c>
      <c r="D6" s="37">
        <v>8207</v>
      </c>
      <c r="E6" s="37">
        <v>6237</v>
      </c>
      <c r="F6" s="37">
        <v>3524</v>
      </c>
      <c r="G6" s="37">
        <v>3142</v>
      </c>
      <c r="H6" s="37">
        <v>387</v>
      </c>
      <c r="I6" s="37">
        <v>21</v>
      </c>
      <c r="J6" s="37">
        <v>1</v>
      </c>
      <c r="K6" s="37">
        <v>285</v>
      </c>
      <c r="L6" s="60">
        <v>1</v>
      </c>
    </row>
    <row r="7" spans="1:12" ht="13.5" customHeight="1">
      <c r="A7" s="30" t="s">
        <v>38</v>
      </c>
      <c r="B7" s="37">
        <v>66</v>
      </c>
      <c r="C7" s="37">
        <v>14432</v>
      </c>
      <c r="D7" s="37">
        <v>6700</v>
      </c>
      <c r="E7" s="37">
        <v>5888</v>
      </c>
      <c r="F7" s="37">
        <v>2887</v>
      </c>
      <c r="G7" s="37">
        <v>2832</v>
      </c>
      <c r="H7" s="37">
        <v>199</v>
      </c>
      <c r="I7" s="37">
        <v>34</v>
      </c>
      <c r="J7" s="37" t="s">
        <v>159</v>
      </c>
      <c r="K7" s="37">
        <v>521</v>
      </c>
      <c r="L7" s="60">
        <v>68</v>
      </c>
    </row>
    <row r="8" spans="1:12" ht="13.5" customHeight="1">
      <c r="A8" s="30" t="s">
        <v>39</v>
      </c>
      <c r="B8" s="37">
        <v>26</v>
      </c>
      <c r="C8" s="37">
        <v>5118</v>
      </c>
      <c r="D8" s="37">
        <v>1741</v>
      </c>
      <c r="E8" s="37">
        <v>906</v>
      </c>
      <c r="F8" s="37">
        <v>793</v>
      </c>
      <c r="G8" s="37">
        <v>801</v>
      </c>
      <c r="H8" s="37">
        <v>67</v>
      </c>
      <c r="I8" s="37">
        <v>18</v>
      </c>
      <c r="J8" s="37" t="s">
        <v>159</v>
      </c>
      <c r="K8" s="37">
        <v>479</v>
      </c>
      <c r="L8" s="60">
        <v>91</v>
      </c>
    </row>
    <row r="9" spans="1:12" ht="13.5" customHeight="1">
      <c r="A9" s="30" t="s">
        <v>40</v>
      </c>
      <c r="B9" s="37" t="s">
        <v>159</v>
      </c>
      <c r="C9" s="37" t="s">
        <v>159</v>
      </c>
      <c r="D9" s="37" t="s">
        <v>159</v>
      </c>
      <c r="E9" s="37" t="s">
        <v>159</v>
      </c>
      <c r="F9" s="37" t="s">
        <v>159</v>
      </c>
      <c r="G9" s="37" t="s">
        <v>159</v>
      </c>
      <c r="H9" s="37" t="s">
        <v>159</v>
      </c>
      <c r="I9" s="81" t="s">
        <v>179</v>
      </c>
      <c r="J9" s="37" t="s">
        <v>159</v>
      </c>
      <c r="K9" s="37">
        <v>54</v>
      </c>
      <c r="L9" s="60">
        <v>6</v>
      </c>
    </row>
    <row r="10" spans="1:12" ht="13.5" customHeight="1">
      <c r="A10" s="30" t="s">
        <v>146</v>
      </c>
      <c r="B10" s="37" t="s">
        <v>159</v>
      </c>
      <c r="C10" s="37" t="s">
        <v>159</v>
      </c>
      <c r="D10" s="37">
        <v>412</v>
      </c>
      <c r="E10" s="37">
        <v>330</v>
      </c>
      <c r="F10" s="37">
        <v>193</v>
      </c>
      <c r="G10" s="37">
        <v>110</v>
      </c>
      <c r="H10" s="37">
        <v>27</v>
      </c>
      <c r="I10" s="37">
        <v>12</v>
      </c>
      <c r="J10" s="37" t="s">
        <v>159</v>
      </c>
      <c r="K10" s="37">
        <v>92</v>
      </c>
      <c r="L10" s="82" t="s">
        <v>179</v>
      </c>
    </row>
    <row r="11" spans="1:12" s="28" customFormat="1" ht="13.5" customHeight="1">
      <c r="A11" s="29" t="s">
        <v>41</v>
      </c>
      <c r="B11" s="34">
        <f t="shared" ref="B11:I11" si="2">B12+B76+B100</f>
        <v>248</v>
      </c>
      <c r="C11" s="34">
        <f t="shared" si="2"/>
        <v>37382</v>
      </c>
      <c r="D11" s="34">
        <f t="shared" si="2"/>
        <v>27897</v>
      </c>
      <c r="E11" s="34">
        <f t="shared" si="2"/>
        <v>10366</v>
      </c>
      <c r="F11" s="34">
        <f t="shared" si="2"/>
        <v>9073</v>
      </c>
      <c r="G11" s="34">
        <f t="shared" si="2"/>
        <v>2632</v>
      </c>
      <c r="H11" s="34">
        <f t="shared" si="2"/>
        <v>328</v>
      </c>
      <c r="I11" s="34">
        <f t="shared" si="2"/>
        <v>457</v>
      </c>
      <c r="J11" s="34">
        <f>J12</f>
        <v>2</v>
      </c>
      <c r="K11" s="34">
        <f>K12+K76+K100</f>
        <v>10370</v>
      </c>
      <c r="L11" s="50">
        <f>L12+L76+L100</f>
        <v>374</v>
      </c>
    </row>
    <row r="12" spans="1:12" s="28" customFormat="1" ht="13.5" customHeight="1">
      <c r="A12" s="29" t="s">
        <v>42</v>
      </c>
      <c r="B12" s="34">
        <f t="shared" ref="B12:G12" si="3">B13+B55</f>
        <v>230</v>
      </c>
      <c r="C12" s="34">
        <f t="shared" si="3"/>
        <v>32269</v>
      </c>
      <c r="D12" s="34">
        <f t="shared" si="3"/>
        <v>25316</v>
      </c>
      <c r="E12" s="34">
        <f t="shared" si="3"/>
        <v>9512</v>
      </c>
      <c r="F12" s="34">
        <f t="shared" si="3"/>
        <v>8747</v>
      </c>
      <c r="G12" s="34">
        <f t="shared" si="3"/>
        <v>2394</v>
      </c>
      <c r="H12" s="34">
        <f>H13</f>
        <v>265</v>
      </c>
      <c r="I12" s="34">
        <f>I13+I55</f>
        <v>318</v>
      </c>
      <c r="J12" s="34">
        <f>J13</f>
        <v>2</v>
      </c>
      <c r="K12" s="34">
        <f>K13+K55</f>
        <v>6853</v>
      </c>
      <c r="L12" s="50">
        <f>L13+L55</f>
        <v>343</v>
      </c>
    </row>
    <row r="13" spans="1:12" s="28" customFormat="1" ht="13.5" customHeight="1">
      <c r="A13" s="29" t="s">
        <v>101</v>
      </c>
      <c r="B13" s="34">
        <f>SUM(B14:B54)</f>
        <v>225</v>
      </c>
      <c r="C13" s="34">
        <f t="shared" ref="C13:L13" si="4">SUM(C14:C54)</f>
        <v>31665</v>
      </c>
      <c r="D13" s="34">
        <f t="shared" si="4"/>
        <v>24478</v>
      </c>
      <c r="E13" s="34">
        <f t="shared" si="4"/>
        <v>9508</v>
      </c>
      <c r="F13" s="34">
        <f t="shared" si="4"/>
        <v>8744</v>
      </c>
      <c r="G13" s="34">
        <f t="shared" si="4"/>
        <v>2362</v>
      </c>
      <c r="H13" s="34">
        <f t="shared" si="4"/>
        <v>265</v>
      </c>
      <c r="I13" s="34">
        <f t="shared" si="4"/>
        <v>307</v>
      </c>
      <c r="J13" s="34">
        <f t="shared" si="4"/>
        <v>2</v>
      </c>
      <c r="K13" s="34">
        <f t="shared" si="4"/>
        <v>6104</v>
      </c>
      <c r="L13" s="50">
        <f t="shared" si="4"/>
        <v>341</v>
      </c>
    </row>
    <row r="14" spans="1:12" ht="13.5" customHeight="1">
      <c r="A14" s="30" t="s">
        <v>43</v>
      </c>
      <c r="B14" s="37">
        <v>4</v>
      </c>
      <c r="C14" s="37">
        <v>428</v>
      </c>
      <c r="D14" s="37">
        <v>407</v>
      </c>
      <c r="E14" s="37">
        <v>303</v>
      </c>
      <c r="F14" s="37">
        <v>295</v>
      </c>
      <c r="G14" s="37">
        <v>18</v>
      </c>
      <c r="H14" s="37" t="s">
        <v>159</v>
      </c>
      <c r="I14" s="37">
        <v>30</v>
      </c>
      <c r="J14" s="37" t="s">
        <v>159</v>
      </c>
      <c r="K14" s="37">
        <v>350</v>
      </c>
      <c r="L14" s="60">
        <v>8</v>
      </c>
    </row>
    <row r="15" spans="1:12" ht="13.5" customHeight="1">
      <c r="A15" s="30" t="s">
        <v>44</v>
      </c>
      <c r="B15" s="37">
        <v>4</v>
      </c>
      <c r="C15" s="37">
        <v>544</v>
      </c>
      <c r="D15" s="37">
        <v>1048</v>
      </c>
      <c r="E15" s="37">
        <v>476</v>
      </c>
      <c r="F15" s="37">
        <v>426</v>
      </c>
      <c r="G15" s="37">
        <v>537</v>
      </c>
      <c r="H15" s="37">
        <v>39</v>
      </c>
      <c r="I15" s="37">
        <v>6</v>
      </c>
      <c r="J15" s="37" t="s">
        <v>159</v>
      </c>
      <c r="K15" s="37">
        <v>67</v>
      </c>
      <c r="L15" s="82" t="s">
        <v>179</v>
      </c>
    </row>
    <row r="16" spans="1:12" ht="13.5" customHeight="1">
      <c r="A16" s="30" t="s">
        <v>45</v>
      </c>
      <c r="B16" s="37">
        <v>4</v>
      </c>
      <c r="C16" s="37">
        <v>596</v>
      </c>
      <c r="D16" s="37">
        <v>895</v>
      </c>
      <c r="E16" s="37">
        <v>194</v>
      </c>
      <c r="F16" s="37">
        <v>193</v>
      </c>
      <c r="G16" s="37">
        <v>159</v>
      </c>
      <c r="H16" s="37">
        <v>3</v>
      </c>
      <c r="I16" s="37">
        <v>3</v>
      </c>
      <c r="J16" s="37" t="s">
        <v>159</v>
      </c>
      <c r="K16" s="37">
        <v>203</v>
      </c>
      <c r="L16" s="82" t="s">
        <v>179</v>
      </c>
    </row>
    <row r="17" spans="1:12" ht="13.5" customHeight="1">
      <c r="A17" s="30" t="s">
        <v>46</v>
      </c>
      <c r="B17" s="37">
        <v>5</v>
      </c>
      <c r="C17" s="37">
        <v>846</v>
      </c>
      <c r="D17" s="37">
        <v>462</v>
      </c>
      <c r="E17" s="37">
        <v>104</v>
      </c>
      <c r="F17" s="37">
        <v>84</v>
      </c>
      <c r="G17" s="37">
        <v>20</v>
      </c>
      <c r="H17" s="37" t="s">
        <v>159</v>
      </c>
      <c r="I17" s="37">
        <v>2</v>
      </c>
      <c r="J17" s="37" t="s">
        <v>159</v>
      </c>
      <c r="K17" s="37">
        <v>128</v>
      </c>
      <c r="L17" s="60">
        <v>4</v>
      </c>
    </row>
    <row r="18" spans="1:12" ht="13.5" customHeight="1">
      <c r="A18" s="30" t="s">
        <v>47</v>
      </c>
      <c r="B18" s="37">
        <v>5</v>
      </c>
      <c r="C18" s="37">
        <v>919</v>
      </c>
      <c r="D18" s="37">
        <v>821</v>
      </c>
      <c r="E18" s="37">
        <v>585</v>
      </c>
      <c r="F18" s="37">
        <v>348</v>
      </c>
      <c r="G18" s="37">
        <v>108</v>
      </c>
      <c r="H18" s="37">
        <v>1</v>
      </c>
      <c r="I18" s="37">
        <v>7</v>
      </c>
      <c r="J18" s="37" t="s">
        <v>159</v>
      </c>
      <c r="K18" s="37">
        <v>234</v>
      </c>
      <c r="L18" s="60">
        <v>49</v>
      </c>
    </row>
    <row r="19" spans="1:12" ht="13.5" customHeight="1">
      <c r="A19" s="30" t="s">
        <v>48</v>
      </c>
      <c r="B19" s="37">
        <v>16</v>
      </c>
      <c r="C19" s="37">
        <v>3133</v>
      </c>
      <c r="D19" s="37">
        <v>708</v>
      </c>
      <c r="E19" s="37">
        <v>217</v>
      </c>
      <c r="F19" s="37">
        <v>212</v>
      </c>
      <c r="G19" s="37">
        <v>108</v>
      </c>
      <c r="H19" s="37" t="s">
        <v>159</v>
      </c>
      <c r="I19" s="37">
        <v>5</v>
      </c>
      <c r="J19" s="37" t="s">
        <v>159</v>
      </c>
      <c r="K19" s="37">
        <v>106</v>
      </c>
      <c r="L19" s="60">
        <v>5</v>
      </c>
    </row>
    <row r="20" spans="1:12" ht="13.5" customHeight="1">
      <c r="A20" s="30" t="s">
        <v>49</v>
      </c>
      <c r="B20" s="37" t="s">
        <v>159</v>
      </c>
      <c r="C20" s="37" t="s">
        <v>159</v>
      </c>
      <c r="D20" s="37">
        <v>494</v>
      </c>
      <c r="E20" s="37">
        <v>202</v>
      </c>
      <c r="F20" s="37">
        <v>214</v>
      </c>
      <c r="G20" s="37">
        <v>204</v>
      </c>
      <c r="H20" s="37">
        <v>18</v>
      </c>
      <c r="I20" s="37" t="s">
        <v>159</v>
      </c>
      <c r="J20" s="37" t="s">
        <v>159</v>
      </c>
      <c r="K20" s="37">
        <v>34</v>
      </c>
      <c r="L20" s="82" t="s">
        <v>179</v>
      </c>
    </row>
    <row r="21" spans="1:12" ht="13.5" customHeight="1">
      <c r="A21" s="30" t="s">
        <v>50</v>
      </c>
      <c r="B21" s="37">
        <v>3</v>
      </c>
      <c r="C21" s="37">
        <v>235</v>
      </c>
      <c r="D21" s="37">
        <v>703</v>
      </c>
      <c r="E21" s="37">
        <v>210</v>
      </c>
      <c r="F21" s="37">
        <v>141</v>
      </c>
      <c r="G21" s="37">
        <v>85</v>
      </c>
      <c r="H21" s="37" t="s">
        <v>159</v>
      </c>
      <c r="I21" s="37" t="s">
        <v>159</v>
      </c>
      <c r="J21" s="37" t="s">
        <v>159</v>
      </c>
      <c r="K21" s="37">
        <v>180</v>
      </c>
      <c r="L21" s="82" t="s">
        <v>179</v>
      </c>
    </row>
    <row r="22" spans="1:12" ht="13.5" customHeight="1">
      <c r="A22" s="30" t="s">
        <v>51</v>
      </c>
      <c r="B22" s="37">
        <v>12</v>
      </c>
      <c r="C22" s="37">
        <v>2106</v>
      </c>
      <c r="D22" s="37">
        <v>586</v>
      </c>
      <c r="E22" s="37">
        <v>82</v>
      </c>
      <c r="F22" s="37">
        <v>121</v>
      </c>
      <c r="G22" s="37">
        <v>119</v>
      </c>
      <c r="H22" s="37">
        <v>6</v>
      </c>
      <c r="I22" s="37">
        <v>20</v>
      </c>
      <c r="J22" s="37" t="s">
        <v>159</v>
      </c>
      <c r="K22" s="37">
        <v>93</v>
      </c>
      <c r="L22" s="82" t="s">
        <v>179</v>
      </c>
    </row>
    <row r="23" spans="1:12" ht="13.5" customHeight="1">
      <c r="A23" s="30" t="s">
        <v>52</v>
      </c>
      <c r="B23" s="37" t="s">
        <v>159</v>
      </c>
      <c r="C23" s="37" t="s">
        <v>159</v>
      </c>
      <c r="D23" s="37">
        <v>976</v>
      </c>
      <c r="E23" s="37">
        <v>435</v>
      </c>
      <c r="F23" s="37">
        <v>436</v>
      </c>
      <c r="G23" s="37">
        <v>85</v>
      </c>
      <c r="H23" s="37">
        <v>1</v>
      </c>
      <c r="I23" s="37" t="s">
        <v>159</v>
      </c>
      <c r="J23" s="37" t="s">
        <v>159</v>
      </c>
      <c r="K23" s="37">
        <v>113</v>
      </c>
      <c r="L23" s="60">
        <v>6</v>
      </c>
    </row>
    <row r="24" spans="1:12" ht="13.5" customHeight="1">
      <c r="A24" s="30" t="s">
        <v>53</v>
      </c>
      <c r="B24" s="37">
        <v>37</v>
      </c>
      <c r="C24" s="37">
        <v>6217</v>
      </c>
      <c r="D24" s="37">
        <v>832</v>
      </c>
      <c r="E24" s="37">
        <v>326</v>
      </c>
      <c r="F24" s="37">
        <v>101</v>
      </c>
      <c r="G24" s="37">
        <v>181</v>
      </c>
      <c r="H24" s="37" t="s">
        <v>159</v>
      </c>
      <c r="I24" s="37">
        <v>7</v>
      </c>
      <c r="J24" s="37" t="s">
        <v>159</v>
      </c>
      <c r="K24" s="37">
        <v>126</v>
      </c>
      <c r="L24" s="82" t="s">
        <v>179</v>
      </c>
    </row>
    <row r="25" spans="1:12" ht="13.5" customHeight="1">
      <c r="A25" s="30" t="s">
        <v>54</v>
      </c>
      <c r="B25" s="37" t="s">
        <v>159</v>
      </c>
      <c r="C25" s="37" t="s">
        <v>159</v>
      </c>
      <c r="D25" s="37">
        <v>254</v>
      </c>
      <c r="E25" s="37">
        <v>167</v>
      </c>
      <c r="F25" s="37">
        <v>135</v>
      </c>
      <c r="G25" s="37">
        <v>30</v>
      </c>
      <c r="H25" s="37">
        <v>8</v>
      </c>
      <c r="I25" s="37">
        <v>1</v>
      </c>
      <c r="J25" s="37" t="s">
        <v>159</v>
      </c>
      <c r="K25" s="37">
        <v>186</v>
      </c>
      <c r="L25" s="82" t="s">
        <v>179</v>
      </c>
    </row>
    <row r="26" spans="1:12" ht="13.5" customHeight="1">
      <c r="A26" s="30" t="s">
        <v>55</v>
      </c>
      <c r="B26" s="37">
        <v>13</v>
      </c>
      <c r="C26" s="37">
        <v>2176</v>
      </c>
      <c r="D26" s="37">
        <v>771</v>
      </c>
      <c r="E26" s="37">
        <v>228</v>
      </c>
      <c r="F26" s="37">
        <v>505</v>
      </c>
      <c r="G26" s="37">
        <v>39</v>
      </c>
      <c r="H26" s="37">
        <v>20</v>
      </c>
      <c r="I26" s="37">
        <v>4</v>
      </c>
      <c r="J26" s="37" t="s">
        <v>159</v>
      </c>
      <c r="K26" s="37">
        <v>74</v>
      </c>
      <c r="L26" s="60">
        <v>8</v>
      </c>
    </row>
    <row r="27" spans="1:12" ht="13.5" customHeight="1">
      <c r="A27" s="30" t="s">
        <v>56</v>
      </c>
      <c r="B27" s="37">
        <v>3</v>
      </c>
      <c r="C27" s="37">
        <v>550</v>
      </c>
      <c r="D27" s="37">
        <v>502</v>
      </c>
      <c r="E27" s="37">
        <v>155</v>
      </c>
      <c r="F27" s="37">
        <v>119</v>
      </c>
      <c r="G27" s="37">
        <v>30</v>
      </c>
      <c r="H27" s="37">
        <v>6</v>
      </c>
      <c r="I27" s="37">
        <v>7</v>
      </c>
      <c r="J27" s="37" t="s">
        <v>159</v>
      </c>
      <c r="K27" s="37">
        <v>68</v>
      </c>
      <c r="L27" s="82" t="s">
        <v>179</v>
      </c>
    </row>
    <row r="28" spans="1:12" ht="13.5" customHeight="1">
      <c r="A28" s="30" t="s">
        <v>57</v>
      </c>
      <c r="B28" s="37">
        <v>11</v>
      </c>
      <c r="C28" s="37">
        <v>1032</v>
      </c>
      <c r="D28" s="37">
        <v>4037</v>
      </c>
      <c r="E28" s="37">
        <v>1638</v>
      </c>
      <c r="F28" s="37">
        <v>1699</v>
      </c>
      <c r="G28" s="37">
        <v>117</v>
      </c>
      <c r="H28" s="37">
        <v>106</v>
      </c>
      <c r="I28" s="37">
        <v>1</v>
      </c>
      <c r="J28" s="37" t="s">
        <v>159</v>
      </c>
      <c r="K28" s="37">
        <v>270</v>
      </c>
      <c r="L28" s="60">
        <v>39</v>
      </c>
    </row>
    <row r="29" spans="1:12" ht="13.5" customHeight="1">
      <c r="A29" s="30" t="s">
        <v>58</v>
      </c>
      <c r="B29" s="37">
        <v>11</v>
      </c>
      <c r="C29" s="37">
        <v>430</v>
      </c>
      <c r="D29" s="37">
        <v>718</v>
      </c>
      <c r="E29" s="37">
        <v>408</v>
      </c>
      <c r="F29" s="37">
        <v>408</v>
      </c>
      <c r="G29" s="37" t="s">
        <v>159</v>
      </c>
      <c r="H29" s="37" t="s">
        <v>159</v>
      </c>
      <c r="I29" s="37" t="s">
        <v>159</v>
      </c>
      <c r="J29" s="37" t="s">
        <v>159</v>
      </c>
      <c r="K29" s="37" t="s">
        <v>159</v>
      </c>
      <c r="L29" s="82" t="s">
        <v>179</v>
      </c>
    </row>
    <row r="30" spans="1:12" ht="13.5" customHeight="1" thickBot="1">
      <c r="A30" s="31" t="s">
        <v>59</v>
      </c>
      <c r="B30" s="41">
        <v>13</v>
      </c>
      <c r="C30" s="41">
        <v>1274</v>
      </c>
      <c r="D30" s="41">
        <v>1376</v>
      </c>
      <c r="E30" s="41">
        <v>591</v>
      </c>
      <c r="F30" s="41">
        <v>533</v>
      </c>
      <c r="G30" s="41" t="s">
        <v>159</v>
      </c>
      <c r="H30" s="41">
        <v>23</v>
      </c>
      <c r="I30" s="41" t="s">
        <v>159</v>
      </c>
      <c r="J30" s="41" t="s">
        <v>159</v>
      </c>
      <c r="K30" s="41" t="s">
        <v>159</v>
      </c>
      <c r="L30" s="84" t="s">
        <v>179</v>
      </c>
    </row>
    <row r="31" spans="1:12">
      <c r="A31" s="33" t="s">
        <v>162</v>
      </c>
      <c r="B31" s="45">
        <v>5</v>
      </c>
      <c r="C31" s="45">
        <v>77</v>
      </c>
      <c r="D31" s="45">
        <v>234</v>
      </c>
      <c r="E31" s="45">
        <v>121</v>
      </c>
      <c r="F31" s="45">
        <v>121</v>
      </c>
      <c r="G31" s="45" t="s">
        <v>159</v>
      </c>
      <c r="H31" s="45" t="s">
        <v>159</v>
      </c>
      <c r="I31" s="45" t="s">
        <v>159</v>
      </c>
      <c r="J31" s="45" t="s">
        <v>159</v>
      </c>
      <c r="K31" s="45" t="s">
        <v>159</v>
      </c>
      <c r="L31" s="83" t="s">
        <v>179</v>
      </c>
    </row>
    <row r="32" spans="1:12">
      <c r="A32" s="30" t="s">
        <v>61</v>
      </c>
      <c r="B32" s="37" t="s">
        <v>159</v>
      </c>
      <c r="C32" s="37" t="s">
        <v>159</v>
      </c>
      <c r="D32" s="37">
        <v>226</v>
      </c>
      <c r="E32" s="37">
        <v>100</v>
      </c>
      <c r="F32" s="37">
        <v>100</v>
      </c>
      <c r="G32" s="37" t="s">
        <v>159</v>
      </c>
      <c r="H32" s="37" t="s">
        <v>159</v>
      </c>
      <c r="I32" s="37" t="s">
        <v>159</v>
      </c>
      <c r="J32" s="37" t="s">
        <v>159</v>
      </c>
      <c r="K32" s="37" t="s">
        <v>159</v>
      </c>
      <c r="L32" s="82" t="s">
        <v>179</v>
      </c>
    </row>
    <row r="33" spans="1:12">
      <c r="A33" s="30" t="s">
        <v>147</v>
      </c>
      <c r="B33" s="37">
        <v>10</v>
      </c>
      <c r="C33" s="37">
        <v>544</v>
      </c>
      <c r="D33" s="37">
        <v>509</v>
      </c>
      <c r="E33" s="37">
        <v>168</v>
      </c>
      <c r="F33" s="37">
        <v>168</v>
      </c>
      <c r="G33" s="37" t="s">
        <v>159</v>
      </c>
      <c r="H33" s="37" t="s">
        <v>159</v>
      </c>
      <c r="I33" s="37">
        <v>4</v>
      </c>
      <c r="J33" s="37" t="s">
        <v>159</v>
      </c>
      <c r="K33" s="37">
        <v>10</v>
      </c>
      <c r="L33" s="82" t="s">
        <v>179</v>
      </c>
    </row>
    <row r="34" spans="1:12">
      <c r="A34" s="30" t="s">
        <v>163</v>
      </c>
      <c r="B34" s="37">
        <v>7</v>
      </c>
      <c r="C34" s="37">
        <v>425</v>
      </c>
      <c r="D34" s="37">
        <v>229</v>
      </c>
      <c r="E34" s="37">
        <v>84</v>
      </c>
      <c r="F34" s="37">
        <v>84</v>
      </c>
      <c r="G34" s="37" t="s">
        <v>159</v>
      </c>
      <c r="H34" s="37" t="s">
        <v>159</v>
      </c>
      <c r="I34" s="37" t="s">
        <v>159</v>
      </c>
      <c r="J34" s="37" t="s">
        <v>159</v>
      </c>
      <c r="K34" s="37" t="s">
        <v>159</v>
      </c>
      <c r="L34" s="82" t="s">
        <v>179</v>
      </c>
    </row>
    <row r="35" spans="1:12">
      <c r="A35" s="30" t="s">
        <v>62</v>
      </c>
      <c r="B35" s="37">
        <v>2</v>
      </c>
      <c r="C35" s="37">
        <v>499</v>
      </c>
      <c r="D35" s="37">
        <v>2276</v>
      </c>
      <c r="E35" s="37">
        <v>901</v>
      </c>
      <c r="F35" s="37">
        <v>742</v>
      </c>
      <c r="G35" s="37">
        <v>134</v>
      </c>
      <c r="H35" s="37">
        <v>25</v>
      </c>
      <c r="I35" s="37">
        <v>1</v>
      </c>
      <c r="J35" s="37" t="s">
        <v>159</v>
      </c>
      <c r="K35" s="37">
        <v>69</v>
      </c>
      <c r="L35" s="82" t="s">
        <v>179</v>
      </c>
    </row>
    <row r="36" spans="1:12">
      <c r="A36" s="30" t="s">
        <v>164</v>
      </c>
      <c r="B36" s="37">
        <v>2</v>
      </c>
      <c r="C36" s="37">
        <v>770</v>
      </c>
      <c r="D36" s="37">
        <v>456</v>
      </c>
      <c r="E36" s="37">
        <v>187</v>
      </c>
      <c r="F36" s="37">
        <v>187</v>
      </c>
      <c r="G36" s="37" t="s">
        <v>159</v>
      </c>
      <c r="H36" s="37" t="s">
        <v>159</v>
      </c>
      <c r="I36" s="37" t="s">
        <v>159</v>
      </c>
      <c r="J36" s="37" t="s">
        <v>159</v>
      </c>
      <c r="K36" s="37" t="s">
        <v>159</v>
      </c>
      <c r="L36" s="82" t="s">
        <v>179</v>
      </c>
    </row>
    <row r="37" spans="1:12">
      <c r="A37" s="30" t="s">
        <v>65</v>
      </c>
      <c r="B37" s="37">
        <v>17</v>
      </c>
      <c r="C37" s="37">
        <v>1586</v>
      </c>
      <c r="D37" s="37">
        <v>280</v>
      </c>
      <c r="E37" s="37" t="s">
        <v>159</v>
      </c>
      <c r="F37" s="37">
        <v>34</v>
      </c>
      <c r="G37" s="37" t="s">
        <v>159</v>
      </c>
      <c r="H37" s="37" t="s">
        <v>159</v>
      </c>
      <c r="I37" s="37">
        <v>2</v>
      </c>
      <c r="J37" s="37" t="s">
        <v>159</v>
      </c>
      <c r="K37" s="37">
        <v>33</v>
      </c>
      <c r="L37" s="82" t="s">
        <v>179</v>
      </c>
    </row>
    <row r="38" spans="1:12">
      <c r="A38" s="30" t="s">
        <v>166</v>
      </c>
      <c r="B38" s="37">
        <v>9</v>
      </c>
      <c r="C38" s="37">
        <v>504</v>
      </c>
      <c r="D38" s="37">
        <v>958</v>
      </c>
      <c r="E38" s="37">
        <v>11</v>
      </c>
      <c r="F38" s="37" t="s">
        <v>159</v>
      </c>
      <c r="G38" s="37" t="s">
        <v>159</v>
      </c>
      <c r="H38" s="37" t="s">
        <v>159</v>
      </c>
      <c r="I38" s="37" t="s">
        <v>159</v>
      </c>
      <c r="J38" s="37" t="s">
        <v>159</v>
      </c>
      <c r="K38" s="37" t="s">
        <v>159</v>
      </c>
      <c r="L38" s="82" t="s">
        <v>179</v>
      </c>
    </row>
    <row r="39" spans="1:12">
      <c r="A39" s="30" t="s">
        <v>167</v>
      </c>
      <c r="B39" s="37" t="s">
        <v>159</v>
      </c>
      <c r="C39" s="37" t="s">
        <v>159</v>
      </c>
      <c r="D39" s="37">
        <v>138</v>
      </c>
      <c r="E39" s="37">
        <v>1</v>
      </c>
      <c r="F39" s="37">
        <v>1</v>
      </c>
      <c r="G39" s="37" t="s">
        <v>159</v>
      </c>
      <c r="H39" s="37" t="s">
        <v>159</v>
      </c>
      <c r="I39" s="37" t="s">
        <v>159</v>
      </c>
      <c r="J39" s="37" t="s">
        <v>159</v>
      </c>
      <c r="K39" s="37" t="s">
        <v>159</v>
      </c>
      <c r="L39" s="82" t="s">
        <v>179</v>
      </c>
    </row>
    <row r="40" spans="1:12">
      <c r="A40" s="30" t="s">
        <v>168</v>
      </c>
      <c r="B40" s="37" t="s">
        <v>159</v>
      </c>
      <c r="C40" s="37" t="s">
        <v>159</v>
      </c>
      <c r="D40" s="37">
        <v>57</v>
      </c>
      <c r="E40" s="37" t="s">
        <v>159</v>
      </c>
      <c r="F40" s="37" t="s">
        <v>159</v>
      </c>
      <c r="G40" s="37" t="s">
        <v>159</v>
      </c>
      <c r="H40" s="37" t="s">
        <v>159</v>
      </c>
      <c r="I40" s="37" t="s">
        <v>159</v>
      </c>
      <c r="J40" s="37" t="s">
        <v>159</v>
      </c>
      <c r="K40" s="37" t="s">
        <v>159</v>
      </c>
      <c r="L40" s="82" t="s">
        <v>179</v>
      </c>
    </row>
    <row r="41" spans="1:12">
      <c r="A41" s="30" t="s">
        <v>69</v>
      </c>
      <c r="B41" s="37" t="s">
        <v>159</v>
      </c>
      <c r="C41" s="37" t="s">
        <v>159</v>
      </c>
      <c r="D41" s="37">
        <v>44</v>
      </c>
      <c r="E41" s="37" t="s">
        <v>159</v>
      </c>
      <c r="F41" s="37" t="s">
        <v>159</v>
      </c>
      <c r="G41" s="37" t="s">
        <v>159</v>
      </c>
      <c r="H41" s="37" t="s">
        <v>159</v>
      </c>
      <c r="I41" s="37" t="s">
        <v>159</v>
      </c>
      <c r="J41" s="37" t="s">
        <v>159</v>
      </c>
      <c r="K41" s="37" t="s">
        <v>159</v>
      </c>
      <c r="L41" s="82" t="s">
        <v>179</v>
      </c>
    </row>
    <row r="42" spans="1:12">
      <c r="A42" s="30" t="s">
        <v>70</v>
      </c>
      <c r="B42" s="37" t="s">
        <v>159</v>
      </c>
      <c r="C42" s="37" t="s">
        <v>159</v>
      </c>
      <c r="D42" s="37">
        <v>1185</v>
      </c>
      <c r="E42" s="37">
        <v>750</v>
      </c>
      <c r="F42" s="37">
        <v>738</v>
      </c>
      <c r="G42" s="37">
        <v>145</v>
      </c>
      <c r="H42" s="37" t="s">
        <v>159</v>
      </c>
      <c r="I42" s="37" t="s">
        <v>159</v>
      </c>
      <c r="J42" s="37" t="s">
        <v>159</v>
      </c>
      <c r="K42" s="37">
        <v>66</v>
      </c>
      <c r="L42" s="82" t="s">
        <v>179</v>
      </c>
    </row>
    <row r="43" spans="1:12">
      <c r="A43" s="30" t="s">
        <v>71</v>
      </c>
      <c r="B43" s="37">
        <v>10</v>
      </c>
      <c r="C43" s="37">
        <v>2713</v>
      </c>
      <c r="D43" s="37">
        <v>688</v>
      </c>
      <c r="E43" s="37">
        <v>261</v>
      </c>
      <c r="F43" s="37">
        <v>230</v>
      </c>
      <c r="G43" s="37">
        <v>13</v>
      </c>
      <c r="H43" s="37">
        <v>2</v>
      </c>
      <c r="I43" s="37">
        <v>30</v>
      </c>
      <c r="J43" s="37" t="s">
        <v>159</v>
      </c>
      <c r="K43" s="37">
        <v>647</v>
      </c>
      <c r="L43" s="60">
        <v>17</v>
      </c>
    </row>
    <row r="44" spans="1:12">
      <c r="A44" s="30" t="s">
        <v>72</v>
      </c>
      <c r="B44" s="37">
        <v>4</v>
      </c>
      <c r="C44" s="37">
        <v>426</v>
      </c>
      <c r="D44" s="37">
        <v>391</v>
      </c>
      <c r="E44" s="37">
        <v>174</v>
      </c>
      <c r="F44" s="37">
        <v>133</v>
      </c>
      <c r="G44" s="37">
        <v>36</v>
      </c>
      <c r="H44" s="37">
        <v>1</v>
      </c>
      <c r="I44" s="37">
        <v>22</v>
      </c>
      <c r="J44" s="37" t="s">
        <v>159</v>
      </c>
      <c r="K44" s="37">
        <v>892</v>
      </c>
      <c r="L44" s="60">
        <v>6</v>
      </c>
    </row>
    <row r="45" spans="1:12">
      <c r="A45" s="30" t="s">
        <v>73</v>
      </c>
      <c r="B45" s="37">
        <v>7</v>
      </c>
      <c r="C45" s="37">
        <v>1465</v>
      </c>
      <c r="D45" s="37">
        <v>625</v>
      </c>
      <c r="E45" s="37">
        <v>366</v>
      </c>
      <c r="F45" s="37">
        <v>190</v>
      </c>
      <c r="G45" s="37">
        <v>173</v>
      </c>
      <c r="H45" s="37">
        <v>3</v>
      </c>
      <c r="I45" s="37">
        <v>20</v>
      </c>
      <c r="J45" s="37">
        <v>1</v>
      </c>
      <c r="K45" s="37">
        <v>373</v>
      </c>
      <c r="L45" s="60">
        <v>7</v>
      </c>
    </row>
    <row r="46" spans="1:12">
      <c r="A46" s="30" t="s">
        <v>102</v>
      </c>
      <c r="B46" s="37" t="s">
        <v>159</v>
      </c>
      <c r="C46" s="37" t="s">
        <v>159</v>
      </c>
      <c r="D46" s="37">
        <v>8</v>
      </c>
      <c r="E46" s="37">
        <v>4</v>
      </c>
      <c r="F46" s="37">
        <v>2</v>
      </c>
      <c r="G46" s="37">
        <v>2</v>
      </c>
      <c r="H46" s="37" t="s">
        <v>159</v>
      </c>
      <c r="I46" s="37">
        <v>6</v>
      </c>
      <c r="J46" s="37" t="s">
        <v>159</v>
      </c>
      <c r="K46" s="37">
        <v>83</v>
      </c>
      <c r="L46" s="60">
        <v>13</v>
      </c>
    </row>
    <row r="47" spans="1:12">
      <c r="A47" s="30" t="s">
        <v>74</v>
      </c>
      <c r="B47" s="37" t="s">
        <v>159</v>
      </c>
      <c r="C47" s="37" t="s">
        <v>159</v>
      </c>
      <c r="D47" s="37" t="s">
        <v>159</v>
      </c>
      <c r="E47" s="37" t="s">
        <v>159</v>
      </c>
      <c r="F47" s="37" t="s">
        <v>159</v>
      </c>
      <c r="G47" s="37" t="s">
        <v>159</v>
      </c>
      <c r="H47" s="37" t="s">
        <v>159</v>
      </c>
      <c r="I47" s="37">
        <v>36</v>
      </c>
      <c r="J47" s="37">
        <v>1</v>
      </c>
      <c r="K47" s="37">
        <v>605</v>
      </c>
      <c r="L47" s="60">
        <v>140</v>
      </c>
    </row>
    <row r="48" spans="1:12">
      <c r="A48" s="30" t="s">
        <v>75</v>
      </c>
      <c r="B48" s="37" t="s">
        <v>159</v>
      </c>
      <c r="C48" s="37" t="s">
        <v>159</v>
      </c>
      <c r="D48" s="37" t="s">
        <v>159</v>
      </c>
      <c r="E48" s="37" t="s">
        <v>159</v>
      </c>
      <c r="F48" s="37" t="s">
        <v>159</v>
      </c>
      <c r="G48" s="37" t="s">
        <v>159</v>
      </c>
      <c r="H48" s="37" t="s">
        <v>159</v>
      </c>
      <c r="I48" s="37">
        <v>5</v>
      </c>
      <c r="J48" s="37" t="s">
        <v>159</v>
      </c>
      <c r="K48" s="37">
        <v>203</v>
      </c>
      <c r="L48" s="60">
        <v>15</v>
      </c>
    </row>
    <row r="49" spans="1:12">
      <c r="A49" s="30" t="s">
        <v>76</v>
      </c>
      <c r="B49" s="37" t="s">
        <v>159</v>
      </c>
      <c r="C49" s="37" t="s">
        <v>159</v>
      </c>
      <c r="D49" s="37" t="s">
        <v>159</v>
      </c>
      <c r="E49" s="37" t="s">
        <v>159</v>
      </c>
      <c r="F49" s="37" t="s">
        <v>159</v>
      </c>
      <c r="G49" s="37" t="s">
        <v>159</v>
      </c>
      <c r="H49" s="37" t="s">
        <v>159</v>
      </c>
      <c r="I49" s="37">
        <v>24</v>
      </c>
      <c r="J49" s="37" t="s">
        <v>159</v>
      </c>
      <c r="K49" s="37">
        <v>114</v>
      </c>
      <c r="L49" s="60">
        <v>5</v>
      </c>
    </row>
    <row r="50" spans="1:12">
      <c r="A50" s="30" t="s">
        <v>77</v>
      </c>
      <c r="B50" s="37" t="s">
        <v>159</v>
      </c>
      <c r="C50" s="37" t="s">
        <v>159</v>
      </c>
      <c r="D50" s="37" t="s">
        <v>159</v>
      </c>
      <c r="E50" s="37" t="s">
        <v>159</v>
      </c>
      <c r="F50" s="37" t="s">
        <v>159</v>
      </c>
      <c r="G50" s="37" t="s">
        <v>159</v>
      </c>
      <c r="H50" s="37" t="s">
        <v>159</v>
      </c>
      <c r="I50" s="37">
        <v>22</v>
      </c>
      <c r="J50" s="37" t="s">
        <v>159</v>
      </c>
      <c r="K50" s="37">
        <v>82</v>
      </c>
      <c r="L50" s="60">
        <v>1</v>
      </c>
    </row>
    <row r="51" spans="1:12">
      <c r="A51" s="30" t="s">
        <v>79</v>
      </c>
      <c r="B51" s="37">
        <v>1</v>
      </c>
      <c r="C51" s="37">
        <v>80</v>
      </c>
      <c r="D51" s="37">
        <v>156</v>
      </c>
      <c r="E51" s="37">
        <v>23</v>
      </c>
      <c r="F51" s="37">
        <v>18</v>
      </c>
      <c r="G51" s="37">
        <v>6</v>
      </c>
      <c r="H51" s="37">
        <v>2</v>
      </c>
      <c r="I51" s="37" t="s">
        <v>159</v>
      </c>
      <c r="J51" s="37" t="s">
        <v>159</v>
      </c>
      <c r="K51" s="37">
        <v>140</v>
      </c>
      <c r="L51" s="82" t="s">
        <v>179</v>
      </c>
    </row>
    <row r="52" spans="1:12">
      <c r="A52" s="30" t="s">
        <v>103</v>
      </c>
      <c r="B52" s="37" t="s">
        <v>159</v>
      </c>
      <c r="C52" s="37" t="s">
        <v>159</v>
      </c>
      <c r="D52" s="37" t="s">
        <v>159</v>
      </c>
      <c r="E52" s="37" t="s">
        <v>159</v>
      </c>
      <c r="F52" s="37" t="s">
        <v>159</v>
      </c>
      <c r="G52" s="37" t="s">
        <v>159</v>
      </c>
      <c r="H52" s="37" t="s">
        <v>159</v>
      </c>
      <c r="I52" s="37">
        <v>3</v>
      </c>
      <c r="J52" s="37" t="s">
        <v>159</v>
      </c>
      <c r="K52" s="37">
        <v>134</v>
      </c>
      <c r="L52" s="82">
        <v>10</v>
      </c>
    </row>
    <row r="53" spans="1:12">
      <c r="A53" s="30" t="s">
        <v>80</v>
      </c>
      <c r="B53" s="37">
        <v>2</v>
      </c>
      <c r="C53" s="37">
        <v>390</v>
      </c>
      <c r="D53" s="37">
        <v>283</v>
      </c>
      <c r="E53" s="37">
        <v>24</v>
      </c>
      <c r="F53" s="37">
        <v>14</v>
      </c>
      <c r="G53" s="37">
        <v>10</v>
      </c>
      <c r="H53" s="37" t="s">
        <v>159</v>
      </c>
      <c r="I53" s="37">
        <v>4</v>
      </c>
      <c r="J53" s="37" t="s">
        <v>159</v>
      </c>
      <c r="K53" s="37">
        <v>76</v>
      </c>
      <c r="L53" s="82" t="s">
        <v>179</v>
      </c>
    </row>
    <row r="54" spans="1:12">
      <c r="A54" s="30" t="s">
        <v>81</v>
      </c>
      <c r="B54" s="37">
        <v>8</v>
      </c>
      <c r="C54" s="37">
        <v>1700</v>
      </c>
      <c r="D54" s="37">
        <v>145</v>
      </c>
      <c r="E54" s="37">
        <v>12</v>
      </c>
      <c r="F54" s="37">
        <v>12</v>
      </c>
      <c r="G54" s="37">
        <v>3</v>
      </c>
      <c r="H54" s="37">
        <v>1</v>
      </c>
      <c r="I54" s="37">
        <v>35</v>
      </c>
      <c r="J54" s="37" t="s">
        <v>159</v>
      </c>
      <c r="K54" s="37">
        <v>345</v>
      </c>
      <c r="L54" s="60">
        <v>8</v>
      </c>
    </row>
    <row r="55" spans="1:12" s="28" customFormat="1" ht="14.25" customHeight="1" thickBot="1">
      <c r="A55" s="85" t="s">
        <v>149</v>
      </c>
      <c r="B55" s="86">
        <f>SUM(B56:B75)</f>
        <v>5</v>
      </c>
      <c r="C55" s="86">
        <f t="shared" ref="C55:L55" si="5">SUM(C56:C75)</f>
        <v>604</v>
      </c>
      <c r="D55" s="86">
        <f t="shared" si="5"/>
        <v>838</v>
      </c>
      <c r="E55" s="86">
        <f t="shared" si="5"/>
        <v>4</v>
      </c>
      <c r="F55" s="86">
        <f t="shared" si="5"/>
        <v>3</v>
      </c>
      <c r="G55" s="86">
        <f t="shared" si="5"/>
        <v>32</v>
      </c>
      <c r="H55" s="88" t="s">
        <v>179</v>
      </c>
      <c r="I55" s="86">
        <f t="shared" si="5"/>
        <v>11</v>
      </c>
      <c r="J55" s="88" t="s">
        <v>179</v>
      </c>
      <c r="K55" s="86">
        <f t="shared" si="5"/>
        <v>749</v>
      </c>
      <c r="L55" s="87">
        <f t="shared" si="5"/>
        <v>2</v>
      </c>
    </row>
    <row r="56" spans="1:12" ht="14.25" customHeight="1">
      <c r="A56" s="33" t="s">
        <v>78</v>
      </c>
      <c r="B56" s="45">
        <v>1</v>
      </c>
      <c r="C56" s="45">
        <v>90</v>
      </c>
      <c r="D56" s="45">
        <v>35</v>
      </c>
      <c r="E56" s="45" t="s">
        <v>159</v>
      </c>
      <c r="F56" s="45">
        <v>1</v>
      </c>
      <c r="G56" s="45" t="s">
        <v>159</v>
      </c>
      <c r="H56" s="45" t="s">
        <v>159</v>
      </c>
      <c r="I56" s="45">
        <v>4</v>
      </c>
      <c r="J56" s="45" t="s">
        <v>159</v>
      </c>
      <c r="K56" s="45">
        <v>44</v>
      </c>
      <c r="L56" s="83" t="s">
        <v>179</v>
      </c>
    </row>
    <row r="57" spans="1:12" ht="14.25" customHeight="1">
      <c r="A57" s="30" t="s">
        <v>104</v>
      </c>
      <c r="B57" s="37">
        <v>1</v>
      </c>
      <c r="C57" s="37">
        <v>230</v>
      </c>
      <c r="D57" s="37">
        <v>166</v>
      </c>
      <c r="E57" s="37">
        <v>4</v>
      </c>
      <c r="F57" s="37">
        <v>1</v>
      </c>
      <c r="G57" s="37">
        <v>3</v>
      </c>
      <c r="H57" s="37" t="s">
        <v>159</v>
      </c>
      <c r="I57" s="37">
        <v>3</v>
      </c>
      <c r="J57" s="37" t="s">
        <v>159</v>
      </c>
      <c r="K57" s="37">
        <v>14</v>
      </c>
      <c r="L57" s="82" t="s">
        <v>179</v>
      </c>
    </row>
    <row r="58" spans="1:12" ht="14.25" customHeight="1">
      <c r="A58" s="30" t="s">
        <v>82</v>
      </c>
      <c r="B58" s="37">
        <v>2</v>
      </c>
      <c r="C58" s="37">
        <v>124</v>
      </c>
      <c r="D58" s="37">
        <v>24</v>
      </c>
      <c r="E58" s="37" t="s">
        <v>159</v>
      </c>
      <c r="F58" s="37" t="s">
        <v>159</v>
      </c>
      <c r="G58" s="37" t="s">
        <v>159</v>
      </c>
      <c r="H58" s="37" t="s">
        <v>159</v>
      </c>
      <c r="I58" s="37" t="s">
        <v>159</v>
      </c>
      <c r="J58" s="37" t="s">
        <v>159</v>
      </c>
      <c r="K58" s="37">
        <v>3</v>
      </c>
      <c r="L58" s="82" t="s">
        <v>179</v>
      </c>
    </row>
    <row r="59" spans="1:12" ht="14.25" customHeight="1">
      <c r="A59" s="30" t="s">
        <v>170</v>
      </c>
      <c r="B59" s="37" t="s">
        <v>159</v>
      </c>
      <c r="C59" s="37" t="s">
        <v>159</v>
      </c>
      <c r="D59" s="37">
        <v>156</v>
      </c>
      <c r="E59" s="37" t="s">
        <v>159</v>
      </c>
      <c r="F59" s="37">
        <v>1</v>
      </c>
      <c r="G59" s="37">
        <v>2</v>
      </c>
      <c r="H59" s="37" t="s">
        <v>159</v>
      </c>
      <c r="I59" s="37" t="s">
        <v>159</v>
      </c>
      <c r="J59" s="37" t="s">
        <v>159</v>
      </c>
      <c r="K59" s="37">
        <v>18</v>
      </c>
      <c r="L59" s="82" t="s">
        <v>179</v>
      </c>
    </row>
    <row r="60" spans="1:12" ht="14.25" customHeight="1">
      <c r="A60" s="30" t="s">
        <v>110</v>
      </c>
      <c r="B60" s="37" t="s">
        <v>159</v>
      </c>
      <c r="C60" s="37" t="s">
        <v>159</v>
      </c>
      <c r="D60" s="37" t="s">
        <v>159</v>
      </c>
      <c r="E60" s="37" t="s">
        <v>159</v>
      </c>
      <c r="F60" s="37" t="s">
        <v>159</v>
      </c>
      <c r="G60" s="37" t="s">
        <v>159</v>
      </c>
      <c r="H60" s="37" t="s">
        <v>159</v>
      </c>
      <c r="I60" s="37" t="s">
        <v>159</v>
      </c>
      <c r="J60" s="37" t="s">
        <v>159</v>
      </c>
      <c r="K60" s="37">
        <v>27</v>
      </c>
      <c r="L60" s="82" t="s">
        <v>179</v>
      </c>
    </row>
    <row r="61" spans="1:12" ht="14.25" customHeight="1">
      <c r="A61" s="30" t="s">
        <v>112</v>
      </c>
      <c r="B61" s="37" t="s">
        <v>159</v>
      </c>
      <c r="C61" s="37" t="s">
        <v>159</v>
      </c>
      <c r="D61" s="37">
        <v>121</v>
      </c>
      <c r="E61" s="37" t="s">
        <v>159</v>
      </c>
      <c r="F61" s="37" t="s">
        <v>159</v>
      </c>
      <c r="G61" s="37" t="s">
        <v>159</v>
      </c>
      <c r="H61" s="37" t="s">
        <v>159</v>
      </c>
      <c r="I61" s="37" t="s">
        <v>159</v>
      </c>
      <c r="J61" s="37" t="s">
        <v>159</v>
      </c>
      <c r="K61" s="37">
        <v>19</v>
      </c>
      <c r="L61" s="82" t="s">
        <v>179</v>
      </c>
    </row>
    <row r="62" spans="1:12" ht="14.25" customHeight="1">
      <c r="A62" s="30" t="s">
        <v>83</v>
      </c>
      <c r="B62" s="37" t="s">
        <v>159</v>
      </c>
      <c r="C62" s="37" t="s">
        <v>159</v>
      </c>
      <c r="D62" s="37">
        <v>132</v>
      </c>
      <c r="E62" s="37" t="s">
        <v>159</v>
      </c>
      <c r="F62" s="37" t="s">
        <v>159</v>
      </c>
      <c r="G62" s="37" t="s">
        <v>159</v>
      </c>
      <c r="H62" s="37" t="s">
        <v>159</v>
      </c>
      <c r="I62" s="37" t="s">
        <v>159</v>
      </c>
      <c r="J62" s="37" t="s">
        <v>159</v>
      </c>
      <c r="K62" s="37">
        <v>32</v>
      </c>
      <c r="L62" s="82" t="s">
        <v>179</v>
      </c>
    </row>
    <row r="63" spans="1:12" ht="14.25" customHeight="1">
      <c r="A63" s="30" t="s">
        <v>84</v>
      </c>
      <c r="B63" s="37" t="s">
        <v>159</v>
      </c>
      <c r="C63" s="37" t="s">
        <v>159</v>
      </c>
      <c r="D63" s="37" t="s">
        <v>159</v>
      </c>
      <c r="E63" s="37" t="s">
        <v>159</v>
      </c>
      <c r="F63" s="37" t="s">
        <v>159</v>
      </c>
      <c r="G63" s="37" t="s">
        <v>159</v>
      </c>
      <c r="H63" s="37" t="s">
        <v>159</v>
      </c>
      <c r="I63" s="37" t="s">
        <v>159</v>
      </c>
      <c r="J63" s="37" t="s">
        <v>159</v>
      </c>
      <c r="K63" s="37">
        <v>61</v>
      </c>
      <c r="L63" s="82" t="s">
        <v>179</v>
      </c>
    </row>
    <row r="64" spans="1:12" ht="14.25" customHeight="1">
      <c r="A64" s="30" t="s">
        <v>126</v>
      </c>
      <c r="B64" s="37" t="s">
        <v>159</v>
      </c>
      <c r="C64" s="37" t="s">
        <v>159</v>
      </c>
      <c r="D64" s="37" t="s">
        <v>159</v>
      </c>
      <c r="E64" s="37" t="s">
        <v>159</v>
      </c>
      <c r="F64" s="37" t="s">
        <v>159</v>
      </c>
      <c r="G64" s="37" t="s">
        <v>159</v>
      </c>
      <c r="H64" s="37" t="s">
        <v>159</v>
      </c>
      <c r="I64" s="37" t="s">
        <v>159</v>
      </c>
      <c r="J64" s="37" t="s">
        <v>159</v>
      </c>
      <c r="K64" s="37">
        <v>6</v>
      </c>
      <c r="L64" s="82" t="s">
        <v>179</v>
      </c>
    </row>
    <row r="65" spans="1:12" ht="14.25" customHeight="1">
      <c r="A65" s="30" t="s">
        <v>85</v>
      </c>
      <c r="B65" s="37" t="s">
        <v>159</v>
      </c>
      <c r="C65" s="37" t="s">
        <v>159</v>
      </c>
      <c r="D65" s="37" t="s">
        <v>159</v>
      </c>
      <c r="E65" s="37" t="s">
        <v>159</v>
      </c>
      <c r="F65" s="37" t="s">
        <v>159</v>
      </c>
      <c r="G65" s="37" t="s">
        <v>159</v>
      </c>
      <c r="H65" s="37" t="s">
        <v>159</v>
      </c>
      <c r="I65" s="37" t="s">
        <v>159</v>
      </c>
      <c r="J65" s="37" t="s">
        <v>159</v>
      </c>
      <c r="K65" s="37">
        <v>4</v>
      </c>
      <c r="L65" s="82" t="s">
        <v>179</v>
      </c>
    </row>
    <row r="66" spans="1:12" ht="14.25" customHeight="1">
      <c r="A66" s="30" t="s">
        <v>127</v>
      </c>
      <c r="B66" s="37" t="s">
        <v>159</v>
      </c>
      <c r="C66" s="37" t="s">
        <v>159</v>
      </c>
      <c r="D66" s="37" t="s">
        <v>159</v>
      </c>
      <c r="E66" s="37" t="s">
        <v>159</v>
      </c>
      <c r="F66" s="37" t="s">
        <v>159</v>
      </c>
      <c r="G66" s="37" t="s">
        <v>159</v>
      </c>
      <c r="H66" s="37" t="s">
        <v>159</v>
      </c>
      <c r="I66" s="37" t="s">
        <v>159</v>
      </c>
      <c r="J66" s="37" t="s">
        <v>159</v>
      </c>
      <c r="K66" s="37">
        <v>25</v>
      </c>
      <c r="L66" s="82" t="s">
        <v>179</v>
      </c>
    </row>
    <row r="67" spans="1:12" ht="14.25" customHeight="1">
      <c r="A67" s="30" t="s">
        <v>105</v>
      </c>
      <c r="B67" s="37" t="s">
        <v>159</v>
      </c>
      <c r="C67" s="37" t="s">
        <v>159</v>
      </c>
      <c r="D67" s="37">
        <v>167</v>
      </c>
      <c r="E67" s="37" t="s">
        <v>159</v>
      </c>
      <c r="F67" s="37" t="s">
        <v>159</v>
      </c>
      <c r="G67" s="37">
        <v>27</v>
      </c>
      <c r="H67" s="37" t="s">
        <v>159</v>
      </c>
      <c r="I67" s="37" t="s">
        <v>159</v>
      </c>
      <c r="J67" s="37" t="s">
        <v>159</v>
      </c>
      <c r="K67" s="37">
        <v>98</v>
      </c>
      <c r="L67" s="82" t="s">
        <v>179</v>
      </c>
    </row>
    <row r="68" spans="1:12" ht="14.25" customHeight="1">
      <c r="A68" s="30" t="s">
        <v>86</v>
      </c>
      <c r="B68" s="37" t="s">
        <v>159</v>
      </c>
      <c r="C68" s="37" t="s">
        <v>159</v>
      </c>
      <c r="D68" s="37" t="s">
        <v>159</v>
      </c>
      <c r="E68" s="37" t="s">
        <v>159</v>
      </c>
      <c r="F68" s="37" t="s">
        <v>159</v>
      </c>
      <c r="G68" s="37" t="s">
        <v>159</v>
      </c>
      <c r="H68" s="37" t="s">
        <v>159</v>
      </c>
      <c r="I68" s="37" t="s">
        <v>159</v>
      </c>
      <c r="J68" s="37" t="s">
        <v>159</v>
      </c>
      <c r="K68" s="37">
        <v>48</v>
      </c>
      <c r="L68" s="82" t="s">
        <v>179</v>
      </c>
    </row>
    <row r="69" spans="1:12" ht="13.5" customHeight="1">
      <c r="A69" s="30" t="s">
        <v>151</v>
      </c>
      <c r="B69" s="37" t="s">
        <v>159</v>
      </c>
      <c r="C69" s="37" t="s">
        <v>159</v>
      </c>
      <c r="D69" s="37" t="s">
        <v>159</v>
      </c>
      <c r="E69" s="37" t="s">
        <v>159</v>
      </c>
      <c r="F69" s="37" t="s">
        <v>159</v>
      </c>
      <c r="G69" s="37" t="s">
        <v>159</v>
      </c>
      <c r="H69" s="37" t="s">
        <v>159</v>
      </c>
      <c r="I69" s="37" t="s">
        <v>159</v>
      </c>
      <c r="J69" s="37" t="s">
        <v>159</v>
      </c>
      <c r="K69" s="37">
        <v>2</v>
      </c>
      <c r="L69" s="82" t="s">
        <v>179</v>
      </c>
    </row>
    <row r="70" spans="1:12" ht="13.5" customHeight="1">
      <c r="A70" s="30" t="s">
        <v>100</v>
      </c>
      <c r="B70" s="37">
        <v>1</v>
      </c>
      <c r="C70" s="37">
        <v>160</v>
      </c>
      <c r="D70" s="37">
        <v>16</v>
      </c>
      <c r="E70" s="37" t="s">
        <v>159</v>
      </c>
      <c r="F70" s="37" t="s">
        <v>159</v>
      </c>
      <c r="G70" s="37" t="s">
        <v>159</v>
      </c>
      <c r="H70" s="37" t="s">
        <v>159</v>
      </c>
      <c r="I70" s="37">
        <v>2</v>
      </c>
      <c r="J70" s="37" t="s">
        <v>159</v>
      </c>
      <c r="K70" s="37">
        <v>59</v>
      </c>
      <c r="L70" s="60">
        <v>1</v>
      </c>
    </row>
    <row r="71" spans="1:12" ht="13.5" customHeight="1">
      <c r="A71" s="30" t="s">
        <v>111</v>
      </c>
      <c r="B71" s="37" t="s">
        <v>159</v>
      </c>
      <c r="C71" s="37" t="s">
        <v>159</v>
      </c>
      <c r="D71" s="37">
        <v>21</v>
      </c>
      <c r="E71" s="37" t="s">
        <v>159</v>
      </c>
      <c r="F71" s="37" t="s">
        <v>159</v>
      </c>
      <c r="G71" s="37" t="s">
        <v>159</v>
      </c>
      <c r="H71" s="37" t="s">
        <v>159</v>
      </c>
      <c r="I71" s="37" t="s">
        <v>159</v>
      </c>
      <c r="J71" s="37" t="s">
        <v>159</v>
      </c>
      <c r="K71" s="37">
        <v>6</v>
      </c>
      <c r="L71" s="82" t="s">
        <v>179</v>
      </c>
    </row>
    <row r="72" spans="1:12" ht="13.5" customHeight="1">
      <c r="A72" s="30" t="s">
        <v>123</v>
      </c>
      <c r="B72" s="37" t="s">
        <v>159</v>
      </c>
      <c r="C72" s="37" t="s">
        <v>159</v>
      </c>
      <c r="D72" s="37" t="s">
        <v>159</v>
      </c>
      <c r="E72" s="37" t="s">
        <v>159</v>
      </c>
      <c r="F72" s="37" t="s">
        <v>159</v>
      </c>
      <c r="G72" s="37" t="s">
        <v>159</v>
      </c>
      <c r="H72" s="37" t="s">
        <v>159</v>
      </c>
      <c r="I72" s="37" t="s">
        <v>159</v>
      </c>
      <c r="J72" s="37" t="s">
        <v>159</v>
      </c>
      <c r="K72" s="37">
        <v>105</v>
      </c>
      <c r="L72" s="82" t="s">
        <v>179</v>
      </c>
    </row>
    <row r="73" spans="1:12" ht="13.5" customHeight="1">
      <c r="A73" s="30" t="s">
        <v>128</v>
      </c>
      <c r="B73" s="37" t="s">
        <v>159</v>
      </c>
      <c r="C73" s="37" t="s">
        <v>159</v>
      </c>
      <c r="D73" s="37" t="s">
        <v>159</v>
      </c>
      <c r="E73" s="37" t="s">
        <v>159</v>
      </c>
      <c r="F73" s="37" t="s">
        <v>159</v>
      </c>
      <c r="G73" s="37" t="s">
        <v>159</v>
      </c>
      <c r="H73" s="37" t="s">
        <v>159</v>
      </c>
      <c r="I73" s="37" t="s">
        <v>159</v>
      </c>
      <c r="J73" s="37" t="s">
        <v>159</v>
      </c>
      <c r="K73" s="37">
        <v>82</v>
      </c>
      <c r="L73" s="82" t="s">
        <v>179</v>
      </c>
    </row>
    <row r="74" spans="1:12" ht="13.5" customHeight="1">
      <c r="A74" s="30" t="s">
        <v>156</v>
      </c>
      <c r="B74" s="37" t="s">
        <v>159</v>
      </c>
      <c r="C74" s="37" t="s">
        <v>159</v>
      </c>
      <c r="D74" s="37" t="s">
        <v>159</v>
      </c>
      <c r="E74" s="37" t="s">
        <v>159</v>
      </c>
      <c r="F74" s="37" t="s">
        <v>159</v>
      </c>
      <c r="G74" s="37" t="s">
        <v>159</v>
      </c>
      <c r="H74" s="37" t="s">
        <v>159</v>
      </c>
      <c r="I74" s="37">
        <v>2</v>
      </c>
      <c r="J74" s="37" t="s">
        <v>159</v>
      </c>
      <c r="K74" s="37">
        <v>89</v>
      </c>
      <c r="L74" s="60">
        <v>1</v>
      </c>
    </row>
    <row r="75" spans="1:12" ht="13.5" customHeight="1">
      <c r="A75" s="49" t="s">
        <v>171</v>
      </c>
      <c r="B75" s="37" t="s">
        <v>159</v>
      </c>
      <c r="C75" s="37" t="s">
        <v>159</v>
      </c>
      <c r="D75" s="37" t="s">
        <v>159</v>
      </c>
      <c r="E75" s="37" t="s">
        <v>159</v>
      </c>
      <c r="F75" s="37" t="s">
        <v>159</v>
      </c>
      <c r="G75" s="37" t="s">
        <v>159</v>
      </c>
      <c r="H75" s="37" t="s">
        <v>159</v>
      </c>
      <c r="I75" s="37" t="s">
        <v>159</v>
      </c>
      <c r="J75" s="37" t="s">
        <v>159</v>
      </c>
      <c r="K75" s="37">
        <v>7</v>
      </c>
      <c r="L75" s="82" t="s">
        <v>179</v>
      </c>
    </row>
    <row r="76" spans="1:12" s="28" customFormat="1" ht="13.5" customHeight="1">
      <c r="A76" s="29" t="s">
        <v>87</v>
      </c>
      <c r="B76" s="34">
        <f>B77</f>
        <v>10</v>
      </c>
      <c r="C76" s="34">
        <f>C77</f>
        <v>2620</v>
      </c>
      <c r="D76" s="34">
        <f t="shared" ref="D76:L76" si="6">D77+D85</f>
        <v>2194</v>
      </c>
      <c r="E76" s="34">
        <f>E77</f>
        <v>692</v>
      </c>
      <c r="F76" s="34">
        <f t="shared" ref="F76:J76" si="7">F77</f>
        <v>287</v>
      </c>
      <c r="G76" s="34">
        <f t="shared" si="7"/>
        <v>139</v>
      </c>
      <c r="H76" s="34">
        <f t="shared" si="7"/>
        <v>51</v>
      </c>
      <c r="I76" s="34">
        <f t="shared" si="6"/>
        <v>62</v>
      </c>
      <c r="J76" s="34" t="str">
        <f t="shared" si="7"/>
        <v>—</v>
      </c>
      <c r="K76" s="34">
        <f t="shared" si="6"/>
        <v>1192</v>
      </c>
      <c r="L76" s="50">
        <f t="shared" si="6"/>
        <v>8</v>
      </c>
    </row>
    <row r="77" spans="1:12" s="28" customFormat="1" ht="13.5" customHeight="1">
      <c r="A77" s="29" t="s">
        <v>101</v>
      </c>
      <c r="B77" s="34">
        <f>SUM(B78:B84)</f>
        <v>10</v>
      </c>
      <c r="C77" s="34">
        <f t="shared" ref="C77:L77" si="8">SUM(C78:C84)</f>
        <v>2620</v>
      </c>
      <c r="D77" s="34">
        <f t="shared" si="8"/>
        <v>2156</v>
      </c>
      <c r="E77" s="34">
        <f t="shared" si="8"/>
        <v>692</v>
      </c>
      <c r="F77" s="34">
        <f t="shared" si="8"/>
        <v>287</v>
      </c>
      <c r="G77" s="34">
        <f t="shared" si="8"/>
        <v>139</v>
      </c>
      <c r="H77" s="34">
        <f t="shared" si="8"/>
        <v>51</v>
      </c>
      <c r="I77" s="34">
        <f t="shared" si="8"/>
        <v>47</v>
      </c>
      <c r="J77" s="68" t="s">
        <v>179</v>
      </c>
      <c r="K77" s="34">
        <f t="shared" si="8"/>
        <v>564</v>
      </c>
      <c r="L77" s="50">
        <f t="shared" si="8"/>
        <v>4</v>
      </c>
    </row>
    <row r="78" spans="1:12" ht="13.5" customHeight="1">
      <c r="A78" s="30" t="s">
        <v>88</v>
      </c>
      <c r="B78" s="37">
        <v>1</v>
      </c>
      <c r="C78" s="37">
        <v>600</v>
      </c>
      <c r="D78" s="37">
        <v>221</v>
      </c>
      <c r="E78" s="37">
        <v>37</v>
      </c>
      <c r="F78" s="37">
        <v>34</v>
      </c>
      <c r="G78" s="37" t="s">
        <v>159</v>
      </c>
      <c r="H78" s="37">
        <v>3</v>
      </c>
      <c r="I78" s="37" t="s">
        <v>159</v>
      </c>
      <c r="J78" s="37" t="s">
        <v>159</v>
      </c>
      <c r="K78" s="37">
        <v>20</v>
      </c>
      <c r="L78" s="82" t="s">
        <v>179</v>
      </c>
    </row>
    <row r="79" spans="1:12">
      <c r="A79" s="30" t="s">
        <v>89</v>
      </c>
      <c r="B79" s="37" t="s">
        <v>159</v>
      </c>
      <c r="C79" s="37" t="s">
        <v>159</v>
      </c>
      <c r="D79" s="37">
        <v>200</v>
      </c>
      <c r="E79" s="37" t="s">
        <v>159</v>
      </c>
      <c r="F79" s="37">
        <v>12</v>
      </c>
      <c r="G79" s="37" t="s">
        <v>159</v>
      </c>
      <c r="H79" s="37" t="s">
        <v>159</v>
      </c>
      <c r="I79" s="37" t="s">
        <v>159</v>
      </c>
      <c r="J79" s="37" t="s">
        <v>159</v>
      </c>
      <c r="K79" s="37" t="s">
        <v>159</v>
      </c>
      <c r="L79" s="82" t="s">
        <v>179</v>
      </c>
    </row>
    <row r="80" spans="1:12">
      <c r="A80" s="30" t="s">
        <v>176</v>
      </c>
      <c r="B80" s="37" t="s">
        <v>159</v>
      </c>
      <c r="C80" s="37" t="s">
        <v>159</v>
      </c>
      <c r="D80" s="37">
        <v>115</v>
      </c>
      <c r="E80" s="37" t="s">
        <v>159</v>
      </c>
      <c r="F80" s="37">
        <v>2</v>
      </c>
      <c r="G80" s="37" t="s">
        <v>159</v>
      </c>
      <c r="H80" s="37" t="s">
        <v>159</v>
      </c>
      <c r="I80" s="37" t="s">
        <v>159</v>
      </c>
      <c r="J80" s="37" t="s">
        <v>159</v>
      </c>
      <c r="K80" s="37" t="s">
        <v>159</v>
      </c>
      <c r="L80" s="82" t="s">
        <v>179</v>
      </c>
    </row>
    <row r="81" spans="1:12" ht="15" thickBot="1">
      <c r="A81" s="31" t="s">
        <v>91</v>
      </c>
      <c r="B81" s="41">
        <v>1</v>
      </c>
      <c r="C81" s="41">
        <v>170</v>
      </c>
      <c r="D81" s="41">
        <v>34</v>
      </c>
      <c r="E81" s="41">
        <v>23</v>
      </c>
      <c r="F81" s="41">
        <v>21</v>
      </c>
      <c r="G81" s="41">
        <v>2</v>
      </c>
      <c r="H81" s="41" t="s">
        <v>159</v>
      </c>
      <c r="I81" s="41">
        <v>3</v>
      </c>
      <c r="J81" s="41" t="s">
        <v>159</v>
      </c>
      <c r="K81" s="41">
        <v>122</v>
      </c>
      <c r="L81" s="61">
        <v>4</v>
      </c>
    </row>
    <row r="82" spans="1:12">
      <c r="A82" s="33" t="s">
        <v>93</v>
      </c>
      <c r="B82" s="45">
        <v>4</v>
      </c>
      <c r="C82" s="45">
        <v>1044</v>
      </c>
      <c r="D82" s="45">
        <v>80</v>
      </c>
      <c r="E82" s="45">
        <v>45</v>
      </c>
      <c r="F82" s="45">
        <v>31</v>
      </c>
      <c r="G82" s="45">
        <v>4</v>
      </c>
      <c r="H82" s="45">
        <v>1</v>
      </c>
      <c r="I82" s="45">
        <v>9</v>
      </c>
      <c r="J82" s="45" t="s">
        <v>159</v>
      </c>
      <c r="K82" s="45">
        <v>140</v>
      </c>
      <c r="L82" s="83" t="s">
        <v>179</v>
      </c>
    </row>
    <row r="83" spans="1:12">
      <c r="A83" s="30" t="s">
        <v>95</v>
      </c>
      <c r="B83" s="37">
        <v>4</v>
      </c>
      <c r="C83" s="37">
        <v>806</v>
      </c>
      <c r="D83" s="37">
        <v>1506</v>
      </c>
      <c r="E83" s="37">
        <v>587</v>
      </c>
      <c r="F83" s="37">
        <v>187</v>
      </c>
      <c r="G83" s="37">
        <v>133</v>
      </c>
      <c r="H83" s="37">
        <v>47</v>
      </c>
      <c r="I83" s="37">
        <v>35</v>
      </c>
      <c r="J83" s="37" t="s">
        <v>159</v>
      </c>
      <c r="K83" s="37">
        <v>250</v>
      </c>
      <c r="L83" s="82" t="s">
        <v>179</v>
      </c>
    </row>
    <row r="84" spans="1:12">
      <c r="A84" s="30" t="s">
        <v>113</v>
      </c>
      <c r="B84" s="37" t="s">
        <v>159</v>
      </c>
      <c r="C84" s="37" t="s">
        <v>159</v>
      </c>
      <c r="D84" s="37" t="s">
        <v>159</v>
      </c>
      <c r="E84" s="37" t="s">
        <v>159</v>
      </c>
      <c r="F84" s="37" t="s">
        <v>159</v>
      </c>
      <c r="G84" s="37" t="s">
        <v>159</v>
      </c>
      <c r="H84" s="37" t="s">
        <v>159</v>
      </c>
      <c r="I84" s="37" t="s">
        <v>159</v>
      </c>
      <c r="J84" s="37" t="s">
        <v>159</v>
      </c>
      <c r="K84" s="37">
        <v>32</v>
      </c>
      <c r="L84" s="82" t="s">
        <v>179</v>
      </c>
    </row>
    <row r="85" spans="1:12" s="28" customFormat="1">
      <c r="A85" s="29" t="s">
        <v>149</v>
      </c>
      <c r="B85" s="68" t="s">
        <v>179</v>
      </c>
      <c r="C85" s="68" t="s">
        <v>179</v>
      </c>
      <c r="D85" s="34">
        <f t="shared" ref="D85:L85" si="9">SUM(D86:D99)</f>
        <v>38</v>
      </c>
      <c r="E85" s="68" t="s">
        <v>179</v>
      </c>
      <c r="F85" s="68" t="s">
        <v>179</v>
      </c>
      <c r="G85" s="68" t="s">
        <v>179</v>
      </c>
      <c r="H85" s="68" t="s">
        <v>179</v>
      </c>
      <c r="I85" s="34">
        <f t="shared" si="9"/>
        <v>15</v>
      </c>
      <c r="J85" s="68" t="s">
        <v>179</v>
      </c>
      <c r="K85" s="34">
        <f t="shared" si="9"/>
        <v>628</v>
      </c>
      <c r="L85" s="50">
        <f t="shared" si="9"/>
        <v>4</v>
      </c>
    </row>
    <row r="86" spans="1:12">
      <c r="A86" s="30" t="s">
        <v>92</v>
      </c>
      <c r="B86" s="37" t="s">
        <v>159</v>
      </c>
      <c r="C86" s="37" t="s">
        <v>159</v>
      </c>
      <c r="D86" s="37" t="s">
        <v>159</v>
      </c>
      <c r="E86" s="37" t="s">
        <v>159</v>
      </c>
      <c r="F86" s="37" t="s">
        <v>159</v>
      </c>
      <c r="G86" s="37" t="s">
        <v>159</v>
      </c>
      <c r="H86" s="37" t="s">
        <v>159</v>
      </c>
      <c r="I86" s="37">
        <v>3</v>
      </c>
      <c r="J86" s="37" t="s">
        <v>159</v>
      </c>
      <c r="K86" s="37">
        <v>81</v>
      </c>
      <c r="L86" s="60">
        <v>1</v>
      </c>
    </row>
    <row r="87" spans="1:12">
      <c r="A87" s="30" t="s">
        <v>129</v>
      </c>
      <c r="B87" s="37" t="s">
        <v>159</v>
      </c>
      <c r="C87" s="37" t="s">
        <v>159</v>
      </c>
      <c r="D87" s="37" t="s">
        <v>159</v>
      </c>
      <c r="E87" s="37" t="s">
        <v>159</v>
      </c>
      <c r="F87" s="37" t="s">
        <v>159</v>
      </c>
      <c r="G87" s="37" t="s">
        <v>159</v>
      </c>
      <c r="H87" s="37" t="s">
        <v>159</v>
      </c>
      <c r="I87" s="37" t="s">
        <v>159</v>
      </c>
      <c r="J87" s="37" t="s">
        <v>159</v>
      </c>
      <c r="K87" s="37">
        <v>1</v>
      </c>
      <c r="L87" s="82" t="s">
        <v>179</v>
      </c>
    </row>
    <row r="88" spans="1:12">
      <c r="A88" s="30" t="s">
        <v>106</v>
      </c>
      <c r="B88" s="37" t="s">
        <v>159</v>
      </c>
      <c r="C88" s="37" t="s">
        <v>159</v>
      </c>
      <c r="D88" s="37" t="s">
        <v>159</v>
      </c>
      <c r="E88" s="37" t="s">
        <v>159</v>
      </c>
      <c r="F88" s="37" t="s">
        <v>159</v>
      </c>
      <c r="G88" s="37" t="s">
        <v>159</v>
      </c>
      <c r="H88" s="37" t="s">
        <v>159</v>
      </c>
      <c r="I88" s="37">
        <v>1</v>
      </c>
      <c r="J88" s="37" t="s">
        <v>159</v>
      </c>
      <c r="K88" s="37">
        <v>17</v>
      </c>
      <c r="L88" s="82" t="s">
        <v>179</v>
      </c>
    </row>
    <row r="89" spans="1:12">
      <c r="A89" s="30" t="s">
        <v>130</v>
      </c>
      <c r="B89" s="37" t="s">
        <v>159</v>
      </c>
      <c r="C89" s="37" t="s">
        <v>159</v>
      </c>
      <c r="D89" s="37" t="s">
        <v>159</v>
      </c>
      <c r="E89" s="37" t="s">
        <v>159</v>
      </c>
      <c r="F89" s="37" t="s">
        <v>159</v>
      </c>
      <c r="G89" s="37" t="s">
        <v>159</v>
      </c>
      <c r="H89" s="37" t="s">
        <v>159</v>
      </c>
      <c r="I89" s="37">
        <v>2</v>
      </c>
      <c r="J89" s="37" t="s">
        <v>159</v>
      </c>
      <c r="K89" s="37">
        <v>43</v>
      </c>
      <c r="L89" s="82" t="s">
        <v>179</v>
      </c>
    </row>
    <row r="90" spans="1:12">
      <c r="A90" s="30" t="s">
        <v>131</v>
      </c>
      <c r="B90" s="37" t="s">
        <v>159</v>
      </c>
      <c r="C90" s="37" t="s">
        <v>159</v>
      </c>
      <c r="D90" s="37" t="s">
        <v>159</v>
      </c>
      <c r="E90" s="37" t="s">
        <v>159</v>
      </c>
      <c r="F90" s="37" t="s">
        <v>159</v>
      </c>
      <c r="G90" s="37" t="s">
        <v>159</v>
      </c>
      <c r="H90" s="37" t="s">
        <v>159</v>
      </c>
      <c r="I90" s="37" t="s">
        <v>159</v>
      </c>
      <c r="J90" s="37" t="s">
        <v>159</v>
      </c>
      <c r="K90" s="37">
        <v>74</v>
      </c>
      <c r="L90" s="82" t="s">
        <v>179</v>
      </c>
    </row>
    <row r="91" spans="1:12">
      <c r="A91" s="30" t="s">
        <v>114</v>
      </c>
      <c r="B91" s="37" t="s">
        <v>159</v>
      </c>
      <c r="C91" s="37" t="s">
        <v>159</v>
      </c>
      <c r="D91" s="37" t="s">
        <v>159</v>
      </c>
      <c r="E91" s="37" t="s">
        <v>159</v>
      </c>
      <c r="F91" s="37" t="s">
        <v>159</v>
      </c>
      <c r="G91" s="37" t="s">
        <v>159</v>
      </c>
      <c r="H91" s="37" t="s">
        <v>159</v>
      </c>
      <c r="I91" s="37">
        <v>8</v>
      </c>
      <c r="J91" s="37" t="s">
        <v>159</v>
      </c>
      <c r="K91" s="37">
        <v>115</v>
      </c>
      <c r="L91" s="60">
        <v>3</v>
      </c>
    </row>
    <row r="92" spans="1:12">
      <c r="A92" s="30" t="s">
        <v>132</v>
      </c>
      <c r="B92" s="37" t="s">
        <v>159</v>
      </c>
      <c r="C92" s="37" t="s">
        <v>159</v>
      </c>
      <c r="D92" s="37" t="s">
        <v>159</v>
      </c>
      <c r="E92" s="37" t="s">
        <v>159</v>
      </c>
      <c r="F92" s="37" t="s">
        <v>159</v>
      </c>
      <c r="G92" s="37" t="s">
        <v>159</v>
      </c>
      <c r="H92" s="37" t="s">
        <v>159</v>
      </c>
      <c r="I92" s="37" t="s">
        <v>159</v>
      </c>
      <c r="J92" s="37" t="s">
        <v>159</v>
      </c>
      <c r="K92" s="37">
        <v>40</v>
      </c>
      <c r="L92" s="82" t="s">
        <v>179</v>
      </c>
    </row>
    <row r="93" spans="1:12">
      <c r="A93" s="30" t="s">
        <v>94</v>
      </c>
      <c r="B93" s="37" t="s">
        <v>159</v>
      </c>
      <c r="C93" s="37" t="s">
        <v>159</v>
      </c>
      <c r="D93" s="37">
        <v>38</v>
      </c>
      <c r="E93" s="37" t="s">
        <v>159</v>
      </c>
      <c r="F93" s="37" t="s">
        <v>159</v>
      </c>
      <c r="G93" s="37" t="s">
        <v>159</v>
      </c>
      <c r="H93" s="37" t="s">
        <v>159</v>
      </c>
      <c r="I93" s="37" t="s">
        <v>159</v>
      </c>
      <c r="J93" s="37" t="s">
        <v>159</v>
      </c>
      <c r="K93" s="37">
        <v>29</v>
      </c>
      <c r="L93" s="82" t="s">
        <v>179</v>
      </c>
    </row>
    <row r="94" spans="1:12">
      <c r="A94" s="30" t="s">
        <v>152</v>
      </c>
      <c r="B94" s="37" t="s">
        <v>159</v>
      </c>
      <c r="C94" s="37" t="s">
        <v>159</v>
      </c>
      <c r="D94" s="37" t="s">
        <v>159</v>
      </c>
      <c r="E94" s="37" t="s">
        <v>159</v>
      </c>
      <c r="F94" s="37" t="s">
        <v>159</v>
      </c>
      <c r="G94" s="37" t="s">
        <v>159</v>
      </c>
      <c r="H94" s="37" t="s">
        <v>159</v>
      </c>
      <c r="I94" s="37" t="s">
        <v>159</v>
      </c>
      <c r="J94" s="37" t="s">
        <v>159</v>
      </c>
      <c r="K94" s="37">
        <v>25</v>
      </c>
      <c r="L94" s="82" t="s">
        <v>179</v>
      </c>
    </row>
    <row r="95" spans="1:12">
      <c r="A95" s="30" t="s">
        <v>133</v>
      </c>
      <c r="B95" s="37" t="s">
        <v>159</v>
      </c>
      <c r="C95" s="37" t="s">
        <v>159</v>
      </c>
      <c r="D95" s="37" t="s">
        <v>159</v>
      </c>
      <c r="E95" s="37" t="s">
        <v>159</v>
      </c>
      <c r="F95" s="37" t="s">
        <v>159</v>
      </c>
      <c r="G95" s="37" t="s">
        <v>159</v>
      </c>
      <c r="H95" s="37" t="s">
        <v>159</v>
      </c>
      <c r="I95" s="37" t="s">
        <v>159</v>
      </c>
      <c r="J95" s="37" t="s">
        <v>159</v>
      </c>
      <c r="K95" s="37">
        <v>47</v>
      </c>
      <c r="L95" s="82" t="s">
        <v>179</v>
      </c>
    </row>
    <row r="96" spans="1:12">
      <c r="A96" s="30" t="s">
        <v>96</v>
      </c>
      <c r="B96" s="37" t="s">
        <v>159</v>
      </c>
      <c r="C96" s="37" t="s">
        <v>159</v>
      </c>
      <c r="D96" s="37" t="s">
        <v>159</v>
      </c>
      <c r="E96" s="37" t="s">
        <v>159</v>
      </c>
      <c r="F96" s="37" t="s">
        <v>159</v>
      </c>
      <c r="G96" s="37" t="s">
        <v>159</v>
      </c>
      <c r="H96" s="37" t="s">
        <v>159</v>
      </c>
      <c r="I96" s="37">
        <v>1</v>
      </c>
      <c r="J96" s="37" t="s">
        <v>159</v>
      </c>
      <c r="K96" s="37">
        <v>129</v>
      </c>
      <c r="L96" s="82" t="s">
        <v>179</v>
      </c>
    </row>
    <row r="97" spans="1:12">
      <c r="A97" s="30" t="s">
        <v>134</v>
      </c>
      <c r="B97" s="37" t="s">
        <v>159</v>
      </c>
      <c r="C97" s="37" t="s">
        <v>159</v>
      </c>
      <c r="D97" s="37" t="s">
        <v>159</v>
      </c>
      <c r="E97" s="37" t="s">
        <v>159</v>
      </c>
      <c r="F97" s="37" t="s">
        <v>159</v>
      </c>
      <c r="G97" s="37" t="s">
        <v>159</v>
      </c>
      <c r="H97" s="37" t="s">
        <v>159</v>
      </c>
      <c r="I97" s="37" t="s">
        <v>159</v>
      </c>
      <c r="J97" s="37" t="s">
        <v>159</v>
      </c>
      <c r="K97" s="37">
        <v>9</v>
      </c>
      <c r="L97" s="82" t="s">
        <v>179</v>
      </c>
    </row>
    <row r="98" spans="1:12">
      <c r="A98" s="30" t="s">
        <v>135</v>
      </c>
      <c r="B98" s="37" t="s">
        <v>159</v>
      </c>
      <c r="C98" s="37" t="s">
        <v>159</v>
      </c>
      <c r="D98" s="37" t="s">
        <v>159</v>
      </c>
      <c r="E98" s="37" t="s">
        <v>159</v>
      </c>
      <c r="F98" s="37" t="s">
        <v>159</v>
      </c>
      <c r="G98" s="37" t="s">
        <v>159</v>
      </c>
      <c r="H98" s="37" t="s">
        <v>159</v>
      </c>
      <c r="I98" s="37" t="s">
        <v>159</v>
      </c>
      <c r="J98" s="37" t="s">
        <v>159</v>
      </c>
      <c r="K98" s="37">
        <v>16</v>
      </c>
      <c r="L98" s="82" t="s">
        <v>179</v>
      </c>
    </row>
    <row r="99" spans="1:12">
      <c r="A99" s="30" t="s">
        <v>136</v>
      </c>
      <c r="B99" s="37" t="s">
        <v>159</v>
      </c>
      <c r="C99" s="37" t="s">
        <v>159</v>
      </c>
      <c r="D99" s="37" t="s">
        <v>159</v>
      </c>
      <c r="E99" s="37" t="s">
        <v>159</v>
      </c>
      <c r="F99" s="37" t="s">
        <v>159</v>
      </c>
      <c r="G99" s="37" t="s">
        <v>159</v>
      </c>
      <c r="H99" s="37" t="s">
        <v>159</v>
      </c>
      <c r="I99" s="37" t="s">
        <v>159</v>
      </c>
      <c r="J99" s="37" t="s">
        <v>159</v>
      </c>
      <c r="K99" s="37">
        <v>2</v>
      </c>
      <c r="L99" s="82" t="s">
        <v>179</v>
      </c>
    </row>
    <row r="100" spans="1:12" s="28" customFormat="1">
      <c r="A100" s="29" t="s">
        <v>97</v>
      </c>
      <c r="B100" s="34">
        <f>B101</f>
        <v>8</v>
      </c>
      <c r="C100" s="34">
        <f t="shared" ref="C100:J100" si="10">C101</f>
        <v>2493</v>
      </c>
      <c r="D100" s="34">
        <f t="shared" si="10"/>
        <v>387</v>
      </c>
      <c r="E100" s="34">
        <f t="shared" si="10"/>
        <v>162</v>
      </c>
      <c r="F100" s="34">
        <f t="shared" si="10"/>
        <v>39</v>
      </c>
      <c r="G100" s="34">
        <f t="shared" si="10"/>
        <v>99</v>
      </c>
      <c r="H100" s="34">
        <f t="shared" si="10"/>
        <v>12</v>
      </c>
      <c r="I100" s="34">
        <f>I101+I116+I122</f>
        <v>77</v>
      </c>
      <c r="J100" s="34" t="str">
        <f t="shared" si="10"/>
        <v>—</v>
      </c>
      <c r="K100" s="34">
        <f>K101+K116+K122</f>
        <v>2325</v>
      </c>
      <c r="L100" s="50">
        <f>L101+L122</f>
        <v>23</v>
      </c>
    </row>
    <row r="101" spans="1:12" s="28" customFormat="1">
      <c r="A101" s="29" t="s">
        <v>101</v>
      </c>
      <c r="B101" s="34">
        <f>SUM(B102:B115)</f>
        <v>8</v>
      </c>
      <c r="C101" s="34">
        <f t="shared" ref="C101:L101" si="11">SUM(C102:C115)</f>
        <v>2493</v>
      </c>
      <c r="D101" s="34">
        <f t="shared" si="11"/>
        <v>387</v>
      </c>
      <c r="E101" s="34">
        <f t="shared" si="11"/>
        <v>162</v>
      </c>
      <c r="F101" s="34">
        <f t="shared" si="11"/>
        <v>39</v>
      </c>
      <c r="G101" s="34">
        <f t="shared" si="11"/>
        <v>99</v>
      </c>
      <c r="H101" s="34">
        <f t="shared" si="11"/>
        <v>12</v>
      </c>
      <c r="I101" s="34">
        <f t="shared" si="11"/>
        <v>64</v>
      </c>
      <c r="J101" s="68" t="s">
        <v>179</v>
      </c>
      <c r="K101" s="34">
        <f t="shared" si="11"/>
        <v>1973</v>
      </c>
      <c r="L101" s="50">
        <f t="shared" si="11"/>
        <v>22</v>
      </c>
    </row>
    <row r="102" spans="1:12">
      <c r="A102" s="30" t="s">
        <v>98</v>
      </c>
      <c r="B102" s="37" t="s">
        <v>159</v>
      </c>
      <c r="C102" s="37" t="s">
        <v>159</v>
      </c>
      <c r="D102" s="37" t="s">
        <v>159</v>
      </c>
      <c r="E102" s="37" t="s">
        <v>159</v>
      </c>
      <c r="F102" s="37" t="s">
        <v>159</v>
      </c>
      <c r="G102" s="37" t="s">
        <v>159</v>
      </c>
      <c r="H102" s="37" t="s">
        <v>159</v>
      </c>
      <c r="I102" s="37">
        <v>18</v>
      </c>
      <c r="J102" s="37" t="s">
        <v>159</v>
      </c>
      <c r="K102" s="37">
        <v>426</v>
      </c>
      <c r="L102" s="60">
        <v>4</v>
      </c>
    </row>
    <row r="103" spans="1:12">
      <c r="A103" s="64" t="s">
        <v>172</v>
      </c>
      <c r="B103" s="37" t="s">
        <v>159</v>
      </c>
      <c r="C103" s="37" t="s">
        <v>159</v>
      </c>
      <c r="D103" s="37" t="s">
        <v>159</v>
      </c>
      <c r="E103" s="37" t="s">
        <v>159</v>
      </c>
      <c r="F103" s="37" t="s">
        <v>159</v>
      </c>
      <c r="G103" s="37" t="s">
        <v>159</v>
      </c>
      <c r="H103" s="37" t="s">
        <v>159</v>
      </c>
      <c r="I103" s="37" t="s">
        <v>159</v>
      </c>
      <c r="J103" s="37" t="s">
        <v>159</v>
      </c>
      <c r="K103" s="65">
        <v>52</v>
      </c>
      <c r="L103" s="82" t="s">
        <v>179</v>
      </c>
    </row>
    <row r="104" spans="1:12">
      <c r="A104" s="30" t="s">
        <v>119</v>
      </c>
      <c r="B104" s="37">
        <v>6</v>
      </c>
      <c r="C104" s="37">
        <v>1873</v>
      </c>
      <c r="D104" s="37">
        <v>61</v>
      </c>
      <c r="E104" s="37">
        <v>13</v>
      </c>
      <c r="F104" s="37">
        <v>4</v>
      </c>
      <c r="G104" s="37">
        <v>1</v>
      </c>
      <c r="H104" s="37" t="s">
        <v>159</v>
      </c>
      <c r="I104" s="37">
        <v>28</v>
      </c>
      <c r="J104" s="37" t="s">
        <v>159</v>
      </c>
      <c r="K104" s="37">
        <v>191</v>
      </c>
      <c r="L104" s="82" t="s">
        <v>179</v>
      </c>
    </row>
    <row r="105" spans="1:12">
      <c r="A105" s="30" t="s">
        <v>115</v>
      </c>
      <c r="B105" s="37" t="s">
        <v>159</v>
      </c>
      <c r="C105" s="37" t="s">
        <v>159</v>
      </c>
      <c r="D105" s="37">
        <v>101</v>
      </c>
      <c r="E105" s="37" t="s">
        <v>159</v>
      </c>
      <c r="F105" s="37">
        <v>7</v>
      </c>
      <c r="G105" s="37">
        <v>11</v>
      </c>
      <c r="H105" s="37" t="s">
        <v>159</v>
      </c>
      <c r="I105" s="37" t="s">
        <v>159</v>
      </c>
      <c r="J105" s="37" t="s">
        <v>159</v>
      </c>
      <c r="K105" s="37">
        <v>111</v>
      </c>
      <c r="L105" s="82">
        <v>10</v>
      </c>
    </row>
    <row r="106" spans="1:12" ht="15" thickBot="1">
      <c r="A106" s="31" t="s">
        <v>117</v>
      </c>
      <c r="B106" s="41" t="s">
        <v>159</v>
      </c>
      <c r="C106" s="41" t="s">
        <v>159</v>
      </c>
      <c r="D106" s="41" t="s">
        <v>159</v>
      </c>
      <c r="E106" s="41" t="s">
        <v>159</v>
      </c>
      <c r="F106" s="41" t="s">
        <v>159</v>
      </c>
      <c r="G106" s="41" t="s">
        <v>159</v>
      </c>
      <c r="H106" s="41" t="s">
        <v>159</v>
      </c>
      <c r="I106" s="41">
        <v>3</v>
      </c>
      <c r="J106" s="41" t="s">
        <v>159</v>
      </c>
      <c r="K106" s="41">
        <v>32</v>
      </c>
      <c r="L106" s="84" t="s">
        <v>179</v>
      </c>
    </row>
    <row r="107" spans="1:12">
      <c r="A107" s="33" t="s">
        <v>137</v>
      </c>
      <c r="B107" s="45" t="s">
        <v>159</v>
      </c>
      <c r="C107" s="45" t="s">
        <v>159</v>
      </c>
      <c r="D107" s="45" t="s">
        <v>159</v>
      </c>
      <c r="E107" s="45" t="s">
        <v>159</v>
      </c>
      <c r="F107" s="45" t="s">
        <v>159</v>
      </c>
      <c r="G107" s="45" t="s">
        <v>159</v>
      </c>
      <c r="H107" s="45" t="s">
        <v>159</v>
      </c>
      <c r="I107" s="45">
        <v>1</v>
      </c>
      <c r="J107" s="45" t="s">
        <v>159</v>
      </c>
      <c r="K107" s="45">
        <v>33</v>
      </c>
      <c r="L107" s="62">
        <v>2</v>
      </c>
    </row>
    <row r="108" spans="1:12">
      <c r="A108" s="30" t="s">
        <v>118</v>
      </c>
      <c r="B108" s="37" t="s">
        <v>159</v>
      </c>
      <c r="C108" s="37" t="s">
        <v>159</v>
      </c>
      <c r="D108" s="37" t="s">
        <v>159</v>
      </c>
      <c r="E108" s="37" t="s">
        <v>159</v>
      </c>
      <c r="F108" s="37" t="s">
        <v>159</v>
      </c>
      <c r="G108" s="37" t="s">
        <v>159</v>
      </c>
      <c r="H108" s="37" t="s">
        <v>159</v>
      </c>
      <c r="I108" s="37" t="s">
        <v>159</v>
      </c>
      <c r="J108" s="37" t="s">
        <v>159</v>
      </c>
      <c r="K108" s="37">
        <v>177</v>
      </c>
      <c r="L108" s="60">
        <v>1</v>
      </c>
    </row>
    <row r="109" spans="1:12">
      <c r="A109" s="30" t="s">
        <v>124</v>
      </c>
      <c r="B109" s="37" t="s">
        <v>159</v>
      </c>
      <c r="C109" s="37" t="s">
        <v>159</v>
      </c>
      <c r="D109" s="37">
        <v>14</v>
      </c>
      <c r="E109" s="37">
        <v>3</v>
      </c>
      <c r="F109" s="37">
        <v>5</v>
      </c>
      <c r="G109" s="37">
        <v>6</v>
      </c>
      <c r="H109" s="37">
        <v>3</v>
      </c>
      <c r="I109" s="37">
        <v>1</v>
      </c>
      <c r="J109" s="37" t="s">
        <v>159</v>
      </c>
      <c r="K109" s="37">
        <v>211</v>
      </c>
      <c r="L109" s="60">
        <v>4</v>
      </c>
    </row>
    <row r="110" spans="1:12">
      <c r="A110" s="30" t="s">
        <v>107</v>
      </c>
      <c r="B110" s="37" t="s">
        <v>159</v>
      </c>
      <c r="C110" s="37" t="s">
        <v>159</v>
      </c>
      <c r="D110" s="37" t="s">
        <v>159</v>
      </c>
      <c r="E110" s="37" t="s">
        <v>159</v>
      </c>
      <c r="F110" s="37" t="s">
        <v>159</v>
      </c>
      <c r="G110" s="37" t="s">
        <v>159</v>
      </c>
      <c r="H110" s="37" t="s">
        <v>159</v>
      </c>
      <c r="I110" s="37">
        <v>9</v>
      </c>
      <c r="J110" s="37" t="s">
        <v>159</v>
      </c>
      <c r="K110" s="37">
        <v>290</v>
      </c>
      <c r="L110" s="60">
        <v>1</v>
      </c>
    </row>
    <row r="111" spans="1:12">
      <c r="A111" s="30" t="s">
        <v>116</v>
      </c>
      <c r="B111" s="37" t="s">
        <v>159</v>
      </c>
      <c r="C111" s="37" t="s">
        <v>159</v>
      </c>
      <c r="D111" s="37" t="s">
        <v>159</v>
      </c>
      <c r="E111" s="37" t="s">
        <v>159</v>
      </c>
      <c r="F111" s="37" t="s">
        <v>159</v>
      </c>
      <c r="G111" s="37" t="s">
        <v>159</v>
      </c>
      <c r="H111" s="37" t="s">
        <v>159</v>
      </c>
      <c r="I111" s="37" t="s">
        <v>159</v>
      </c>
      <c r="J111" s="37" t="s">
        <v>159</v>
      </c>
      <c r="K111" s="37">
        <v>37</v>
      </c>
      <c r="L111" s="82" t="s">
        <v>179</v>
      </c>
    </row>
    <row r="112" spans="1:12">
      <c r="A112" s="30" t="s">
        <v>157</v>
      </c>
      <c r="B112" s="37" t="s">
        <v>159</v>
      </c>
      <c r="C112" s="37" t="s">
        <v>159</v>
      </c>
      <c r="D112" s="37" t="s">
        <v>159</v>
      </c>
      <c r="E112" s="37" t="s">
        <v>159</v>
      </c>
      <c r="F112" s="37" t="s">
        <v>159</v>
      </c>
      <c r="G112" s="37" t="s">
        <v>159</v>
      </c>
      <c r="H112" s="37" t="s">
        <v>159</v>
      </c>
      <c r="I112" s="37">
        <v>2</v>
      </c>
      <c r="J112" s="37" t="s">
        <v>159</v>
      </c>
      <c r="K112" s="37">
        <v>31</v>
      </c>
      <c r="L112" s="82" t="s">
        <v>179</v>
      </c>
    </row>
    <row r="113" spans="1:12">
      <c r="A113" s="30" t="s">
        <v>99</v>
      </c>
      <c r="B113" s="37">
        <v>2</v>
      </c>
      <c r="C113" s="37">
        <v>620</v>
      </c>
      <c r="D113" s="37">
        <v>211</v>
      </c>
      <c r="E113" s="37">
        <v>146</v>
      </c>
      <c r="F113" s="37">
        <v>23</v>
      </c>
      <c r="G113" s="37">
        <v>81</v>
      </c>
      <c r="H113" s="37">
        <v>9</v>
      </c>
      <c r="I113" s="37" t="s">
        <v>159</v>
      </c>
      <c r="J113" s="37" t="s">
        <v>159</v>
      </c>
      <c r="K113" s="37">
        <v>140</v>
      </c>
      <c r="L113" s="82" t="s">
        <v>179</v>
      </c>
    </row>
    <row r="114" spans="1:12">
      <c r="A114" s="30" t="s">
        <v>125</v>
      </c>
      <c r="B114" s="37" t="s">
        <v>159</v>
      </c>
      <c r="C114" s="37" t="s">
        <v>159</v>
      </c>
      <c r="D114" s="37" t="s">
        <v>159</v>
      </c>
      <c r="E114" s="37" t="s">
        <v>159</v>
      </c>
      <c r="F114" s="37" t="s">
        <v>159</v>
      </c>
      <c r="G114" s="37" t="s">
        <v>159</v>
      </c>
      <c r="H114" s="37" t="s">
        <v>159</v>
      </c>
      <c r="I114" s="37">
        <v>2</v>
      </c>
      <c r="J114" s="37" t="s">
        <v>159</v>
      </c>
      <c r="K114" s="37">
        <v>206</v>
      </c>
      <c r="L114" s="82" t="s">
        <v>179</v>
      </c>
    </row>
    <row r="115" spans="1:12">
      <c r="A115" s="30" t="s">
        <v>120</v>
      </c>
      <c r="B115" s="37" t="s">
        <v>159</v>
      </c>
      <c r="C115" s="37" t="s">
        <v>159</v>
      </c>
      <c r="D115" s="37" t="s">
        <v>159</v>
      </c>
      <c r="E115" s="37" t="s">
        <v>159</v>
      </c>
      <c r="F115" s="37" t="s">
        <v>159</v>
      </c>
      <c r="G115" s="37" t="s">
        <v>159</v>
      </c>
      <c r="H115" s="37" t="s">
        <v>159</v>
      </c>
      <c r="I115" s="37" t="s">
        <v>159</v>
      </c>
      <c r="J115" s="37" t="s">
        <v>159</v>
      </c>
      <c r="K115" s="37">
        <v>36</v>
      </c>
      <c r="L115" s="82" t="s">
        <v>179</v>
      </c>
    </row>
    <row r="116" spans="1:12" s="28" customFormat="1">
      <c r="A116" s="29" t="s">
        <v>149</v>
      </c>
      <c r="B116" s="68" t="s">
        <v>179</v>
      </c>
      <c r="C116" s="68" t="s">
        <v>179</v>
      </c>
      <c r="D116" s="68" t="s">
        <v>179</v>
      </c>
      <c r="E116" s="68" t="s">
        <v>179</v>
      </c>
      <c r="F116" s="68" t="s">
        <v>179</v>
      </c>
      <c r="G116" s="68" t="s">
        <v>179</v>
      </c>
      <c r="H116" s="68" t="s">
        <v>179</v>
      </c>
      <c r="I116" s="34">
        <f>SUM(I117:I121)</f>
        <v>2</v>
      </c>
      <c r="J116" s="68" t="s">
        <v>181</v>
      </c>
      <c r="K116" s="34">
        <f>SUM(K117:K121)</f>
        <v>108</v>
      </c>
      <c r="L116" s="74" t="s">
        <v>179</v>
      </c>
    </row>
    <row r="117" spans="1:12">
      <c r="A117" s="30" t="s">
        <v>138</v>
      </c>
      <c r="B117" s="37" t="s">
        <v>159</v>
      </c>
      <c r="C117" s="37" t="s">
        <v>159</v>
      </c>
      <c r="D117" s="37" t="s">
        <v>159</v>
      </c>
      <c r="E117" s="37" t="s">
        <v>159</v>
      </c>
      <c r="F117" s="37" t="s">
        <v>159</v>
      </c>
      <c r="G117" s="37" t="s">
        <v>159</v>
      </c>
      <c r="H117" s="37" t="s">
        <v>159</v>
      </c>
      <c r="I117" s="37">
        <v>2</v>
      </c>
      <c r="J117" s="37" t="s">
        <v>159</v>
      </c>
      <c r="K117" s="37">
        <v>79</v>
      </c>
      <c r="L117" s="82" t="s">
        <v>179</v>
      </c>
    </row>
    <row r="118" spans="1:12">
      <c r="A118" s="30" t="s">
        <v>139</v>
      </c>
      <c r="B118" s="37" t="s">
        <v>159</v>
      </c>
      <c r="C118" s="37" t="s">
        <v>159</v>
      </c>
      <c r="D118" s="37" t="s">
        <v>159</v>
      </c>
      <c r="E118" s="37" t="s">
        <v>159</v>
      </c>
      <c r="F118" s="37" t="s">
        <v>159</v>
      </c>
      <c r="G118" s="37" t="s">
        <v>159</v>
      </c>
      <c r="H118" s="37" t="s">
        <v>159</v>
      </c>
      <c r="I118" s="37" t="s">
        <v>159</v>
      </c>
      <c r="J118" s="37" t="s">
        <v>159</v>
      </c>
      <c r="K118" s="37">
        <v>5</v>
      </c>
      <c r="L118" s="82" t="s">
        <v>179</v>
      </c>
    </row>
    <row r="119" spans="1:12">
      <c r="A119" s="30" t="s">
        <v>140</v>
      </c>
      <c r="B119" s="37" t="s">
        <v>159</v>
      </c>
      <c r="C119" s="37" t="s">
        <v>159</v>
      </c>
      <c r="D119" s="37" t="s">
        <v>159</v>
      </c>
      <c r="E119" s="37" t="s">
        <v>159</v>
      </c>
      <c r="F119" s="37" t="s">
        <v>159</v>
      </c>
      <c r="G119" s="37" t="s">
        <v>159</v>
      </c>
      <c r="H119" s="37" t="s">
        <v>159</v>
      </c>
      <c r="I119" s="37" t="s">
        <v>159</v>
      </c>
      <c r="J119" s="37" t="s">
        <v>159</v>
      </c>
      <c r="K119" s="37">
        <v>6</v>
      </c>
      <c r="L119" s="82" t="s">
        <v>179</v>
      </c>
    </row>
    <row r="120" spans="1:12">
      <c r="A120" s="30" t="s">
        <v>141</v>
      </c>
      <c r="B120" s="37" t="s">
        <v>159</v>
      </c>
      <c r="C120" s="37" t="s">
        <v>159</v>
      </c>
      <c r="D120" s="37" t="s">
        <v>159</v>
      </c>
      <c r="E120" s="37" t="s">
        <v>159</v>
      </c>
      <c r="F120" s="37" t="s">
        <v>159</v>
      </c>
      <c r="G120" s="37" t="s">
        <v>159</v>
      </c>
      <c r="H120" s="37" t="s">
        <v>159</v>
      </c>
      <c r="I120" s="37" t="s">
        <v>159</v>
      </c>
      <c r="J120" s="37" t="s">
        <v>159</v>
      </c>
      <c r="K120" s="37">
        <v>3</v>
      </c>
      <c r="L120" s="82" t="s">
        <v>179</v>
      </c>
    </row>
    <row r="121" spans="1:12">
      <c r="A121" s="30" t="s">
        <v>142</v>
      </c>
      <c r="B121" s="37" t="s">
        <v>159</v>
      </c>
      <c r="C121" s="37" t="s">
        <v>159</v>
      </c>
      <c r="D121" s="37" t="s">
        <v>159</v>
      </c>
      <c r="E121" s="37" t="s">
        <v>159</v>
      </c>
      <c r="F121" s="37" t="s">
        <v>159</v>
      </c>
      <c r="G121" s="37" t="s">
        <v>159</v>
      </c>
      <c r="H121" s="37" t="s">
        <v>159</v>
      </c>
      <c r="I121" s="37" t="s">
        <v>159</v>
      </c>
      <c r="J121" s="37" t="s">
        <v>159</v>
      </c>
      <c r="K121" s="37">
        <v>15</v>
      </c>
      <c r="L121" s="82" t="s">
        <v>179</v>
      </c>
    </row>
    <row r="122" spans="1:12" s="28" customFormat="1">
      <c r="A122" s="29" t="s">
        <v>150</v>
      </c>
      <c r="B122" s="68" t="s">
        <v>179</v>
      </c>
      <c r="C122" s="68" t="s">
        <v>179</v>
      </c>
      <c r="D122" s="68" t="s">
        <v>179</v>
      </c>
      <c r="E122" s="68" t="s">
        <v>179</v>
      </c>
      <c r="F122" s="68" t="s">
        <v>179</v>
      </c>
      <c r="G122" s="68" t="s">
        <v>179</v>
      </c>
      <c r="H122" s="68" t="s">
        <v>179</v>
      </c>
      <c r="I122" s="34">
        <f t="shared" ref="I122:L122" si="12">SUM(I123:I128)</f>
        <v>11</v>
      </c>
      <c r="J122" s="68" t="s">
        <v>179</v>
      </c>
      <c r="K122" s="34">
        <f t="shared" si="12"/>
        <v>244</v>
      </c>
      <c r="L122" s="50">
        <f t="shared" si="12"/>
        <v>1</v>
      </c>
    </row>
    <row r="123" spans="1:12">
      <c r="A123" s="30" t="s">
        <v>143</v>
      </c>
      <c r="B123" s="81" t="s">
        <v>179</v>
      </c>
      <c r="C123" s="37" t="s">
        <v>159</v>
      </c>
      <c r="D123" s="37" t="s">
        <v>159</v>
      </c>
      <c r="E123" s="37" t="s">
        <v>159</v>
      </c>
      <c r="F123" s="37" t="s">
        <v>159</v>
      </c>
      <c r="G123" s="37" t="s">
        <v>159</v>
      </c>
      <c r="H123" s="37" t="s">
        <v>159</v>
      </c>
      <c r="I123" s="37">
        <v>6</v>
      </c>
      <c r="J123" s="37" t="s">
        <v>159</v>
      </c>
      <c r="K123" s="37">
        <v>84</v>
      </c>
      <c r="L123" s="82" t="s">
        <v>179</v>
      </c>
    </row>
    <row r="124" spans="1:12">
      <c r="A124" s="49" t="s">
        <v>174</v>
      </c>
      <c r="B124" s="37" t="s">
        <v>159</v>
      </c>
      <c r="C124" s="37" t="s">
        <v>159</v>
      </c>
      <c r="D124" s="37" t="s">
        <v>159</v>
      </c>
      <c r="E124" s="37" t="s">
        <v>159</v>
      </c>
      <c r="F124" s="37" t="s">
        <v>159</v>
      </c>
      <c r="G124" s="37" t="s">
        <v>159</v>
      </c>
      <c r="H124" s="37" t="s">
        <v>159</v>
      </c>
      <c r="I124" s="37">
        <v>2</v>
      </c>
      <c r="J124" s="37" t="s">
        <v>159</v>
      </c>
      <c r="K124" s="37">
        <v>63</v>
      </c>
      <c r="L124" s="82" t="s">
        <v>179</v>
      </c>
    </row>
    <row r="125" spans="1:12">
      <c r="A125" s="30" t="s">
        <v>144</v>
      </c>
      <c r="B125" s="37" t="s">
        <v>159</v>
      </c>
      <c r="C125" s="37" t="s">
        <v>159</v>
      </c>
      <c r="D125" s="37" t="s">
        <v>159</v>
      </c>
      <c r="E125" s="37" t="s">
        <v>159</v>
      </c>
      <c r="F125" s="37" t="s">
        <v>159</v>
      </c>
      <c r="G125" s="37" t="s">
        <v>159</v>
      </c>
      <c r="H125" s="37" t="s">
        <v>159</v>
      </c>
      <c r="I125" s="37" t="s">
        <v>159</v>
      </c>
      <c r="J125" s="37" t="s">
        <v>159</v>
      </c>
      <c r="K125" s="37">
        <v>19</v>
      </c>
      <c r="L125" s="82" t="s">
        <v>179</v>
      </c>
    </row>
    <row r="126" spans="1:12">
      <c r="A126" s="30" t="s">
        <v>153</v>
      </c>
      <c r="B126" s="37" t="s">
        <v>159</v>
      </c>
      <c r="C126" s="37" t="s">
        <v>159</v>
      </c>
      <c r="D126" s="37" t="s">
        <v>159</v>
      </c>
      <c r="E126" s="37" t="s">
        <v>159</v>
      </c>
      <c r="F126" s="37" t="s">
        <v>159</v>
      </c>
      <c r="G126" s="37" t="s">
        <v>159</v>
      </c>
      <c r="H126" s="37" t="s">
        <v>159</v>
      </c>
      <c r="I126" s="37" t="s">
        <v>159</v>
      </c>
      <c r="J126" s="37" t="s">
        <v>159</v>
      </c>
      <c r="K126" s="37">
        <v>15</v>
      </c>
      <c r="L126" s="82" t="s">
        <v>179</v>
      </c>
    </row>
    <row r="127" spans="1:12">
      <c r="A127" s="30" t="s">
        <v>122</v>
      </c>
      <c r="B127" s="37" t="s">
        <v>159</v>
      </c>
      <c r="C127" s="37" t="s">
        <v>159</v>
      </c>
      <c r="D127" s="37" t="s">
        <v>159</v>
      </c>
      <c r="E127" s="37" t="s">
        <v>159</v>
      </c>
      <c r="F127" s="37" t="s">
        <v>159</v>
      </c>
      <c r="G127" s="37" t="s">
        <v>159</v>
      </c>
      <c r="H127" s="37" t="s">
        <v>159</v>
      </c>
      <c r="I127" s="37">
        <v>3</v>
      </c>
      <c r="J127" s="37" t="s">
        <v>159</v>
      </c>
      <c r="K127" s="37">
        <v>62</v>
      </c>
      <c r="L127" s="60">
        <v>1</v>
      </c>
    </row>
    <row r="128" spans="1:12" ht="15" thickBot="1">
      <c r="A128" s="31" t="s">
        <v>180</v>
      </c>
      <c r="B128" s="41" t="s">
        <v>159</v>
      </c>
      <c r="C128" s="41" t="s">
        <v>159</v>
      </c>
      <c r="D128" s="41" t="s">
        <v>159</v>
      </c>
      <c r="E128" s="41" t="s">
        <v>159</v>
      </c>
      <c r="F128" s="41" t="s">
        <v>159</v>
      </c>
      <c r="G128" s="41" t="s">
        <v>159</v>
      </c>
      <c r="H128" s="41" t="s">
        <v>159</v>
      </c>
      <c r="I128" s="41" t="s">
        <v>159</v>
      </c>
      <c r="J128" s="41" t="s">
        <v>159</v>
      </c>
      <c r="K128" s="41">
        <v>1</v>
      </c>
      <c r="L128" s="84" t="s">
        <v>179</v>
      </c>
    </row>
  </sheetData>
  <mergeCells count="8">
    <mergeCell ref="I2:J2"/>
    <mergeCell ref="K2:L2"/>
    <mergeCell ref="I1:L1"/>
    <mergeCell ref="A1:A3"/>
    <mergeCell ref="B2:C2"/>
    <mergeCell ref="D2:E2"/>
    <mergeCell ref="F2:H2"/>
    <mergeCell ref="B1:H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&amp;L&amp;"仿宋_GB2312,常规"&amp;16附表五：&amp;C&amp;"黑体,常规"&amp;20普通高校分校科研成果情况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46"/>
  <sheetViews>
    <sheetView topLeftCell="A19" workbookViewId="0">
      <selection activeCell="D19" sqref="D19"/>
    </sheetView>
  </sheetViews>
  <sheetFormatPr defaultRowHeight="14.25"/>
  <cols>
    <col min="1" max="1" width="27.375" style="1" customWidth="1"/>
    <col min="2" max="7" width="15.5" style="1" customWidth="1"/>
    <col min="8" max="16384" width="9" style="1"/>
  </cols>
  <sheetData>
    <row r="1" spans="1:7" ht="21" customHeight="1" thickBot="1">
      <c r="A1" s="111" t="s">
        <v>26</v>
      </c>
      <c r="B1" s="111"/>
      <c r="C1" s="111"/>
      <c r="D1" s="111"/>
      <c r="E1" s="111"/>
      <c r="F1" s="111"/>
      <c r="G1" s="111"/>
    </row>
    <row r="2" spans="1:7" ht="24" customHeight="1">
      <c r="A2" s="103"/>
      <c r="B2" s="105" t="s">
        <v>27</v>
      </c>
      <c r="C2" s="105"/>
      <c r="D2" s="105"/>
      <c r="E2" s="105" t="s">
        <v>28</v>
      </c>
      <c r="F2" s="105"/>
      <c r="G2" s="106"/>
    </row>
    <row r="3" spans="1:7" s="3" customFormat="1" ht="35.25" customHeight="1">
      <c r="A3" s="104"/>
      <c r="B3" s="2" t="s">
        <v>29</v>
      </c>
      <c r="C3" s="2" t="s">
        <v>30</v>
      </c>
      <c r="D3" s="2" t="s">
        <v>31</v>
      </c>
      <c r="E3" s="2" t="s">
        <v>29</v>
      </c>
      <c r="F3" s="2" t="s">
        <v>30</v>
      </c>
      <c r="G3" s="4" t="s">
        <v>31</v>
      </c>
    </row>
    <row r="4" spans="1:7" s="28" customFormat="1" ht="16.5" customHeight="1">
      <c r="A4" s="32" t="s">
        <v>158</v>
      </c>
      <c r="B4" s="34">
        <f>B5+B11</f>
        <v>273</v>
      </c>
      <c r="C4" s="34">
        <f>C11</f>
        <v>1</v>
      </c>
      <c r="D4" s="34">
        <f t="shared" ref="D4:G4" si="0">D5+D11</f>
        <v>272</v>
      </c>
      <c r="E4" s="34">
        <f t="shared" si="0"/>
        <v>16</v>
      </c>
      <c r="F4" s="34" t="s">
        <v>182</v>
      </c>
      <c r="G4" s="50">
        <f t="shared" si="0"/>
        <v>16</v>
      </c>
    </row>
    <row r="5" spans="1:7" s="28" customFormat="1" ht="16.5" customHeight="1">
      <c r="A5" s="29" t="s">
        <v>36</v>
      </c>
      <c r="B5" s="34">
        <f>SUM(B6:B10)</f>
        <v>147</v>
      </c>
      <c r="C5" s="34" t="s">
        <v>182</v>
      </c>
      <c r="D5" s="34">
        <f t="shared" ref="D5:G5" si="1">SUM(D6:D10)</f>
        <v>147</v>
      </c>
      <c r="E5" s="34">
        <f t="shared" si="1"/>
        <v>5</v>
      </c>
      <c r="F5" s="34" t="s">
        <v>182</v>
      </c>
      <c r="G5" s="50">
        <f t="shared" si="1"/>
        <v>5</v>
      </c>
    </row>
    <row r="6" spans="1:7" ht="16.5" customHeight="1">
      <c r="A6" s="30" t="s">
        <v>37</v>
      </c>
      <c r="B6" s="37">
        <v>81</v>
      </c>
      <c r="C6" s="37" t="s">
        <v>159</v>
      </c>
      <c r="D6" s="37">
        <v>81</v>
      </c>
      <c r="E6" s="37" t="s">
        <v>159</v>
      </c>
      <c r="F6" s="81" t="s">
        <v>179</v>
      </c>
      <c r="G6" s="82" t="s">
        <v>179</v>
      </c>
    </row>
    <row r="7" spans="1:7" ht="16.5" customHeight="1">
      <c r="A7" s="30" t="s">
        <v>38</v>
      </c>
      <c r="B7" s="37">
        <v>61</v>
      </c>
      <c r="C7" s="37" t="s">
        <v>159</v>
      </c>
      <c r="D7" s="37">
        <v>61</v>
      </c>
      <c r="E7" s="37" t="s">
        <v>159</v>
      </c>
      <c r="F7" s="37" t="s">
        <v>159</v>
      </c>
      <c r="G7" s="82" t="s">
        <v>179</v>
      </c>
    </row>
    <row r="8" spans="1:7" ht="16.5" customHeight="1">
      <c r="A8" s="30" t="s">
        <v>39</v>
      </c>
      <c r="B8" s="37">
        <v>5</v>
      </c>
      <c r="C8" s="37" t="s">
        <v>159</v>
      </c>
      <c r="D8" s="37">
        <v>5</v>
      </c>
      <c r="E8" s="37">
        <v>1</v>
      </c>
      <c r="F8" s="37" t="s">
        <v>159</v>
      </c>
      <c r="G8" s="60">
        <v>1</v>
      </c>
    </row>
    <row r="9" spans="1:7" ht="16.5" customHeight="1">
      <c r="A9" s="30" t="s">
        <v>40</v>
      </c>
      <c r="B9" s="37" t="s">
        <v>159</v>
      </c>
      <c r="C9" s="37" t="s">
        <v>159</v>
      </c>
      <c r="D9" s="37" t="s">
        <v>159</v>
      </c>
      <c r="E9" s="37">
        <v>2</v>
      </c>
      <c r="F9" s="37" t="s">
        <v>159</v>
      </c>
      <c r="G9" s="60">
        <v>2</v>
      </c>
    </row>
    <row r="10" spans="1:7" ht="16.5" customHeight="1">
      <c r="A10" s="30" t="s">
        <v>146</v>
      </c>
      <c r="B10" s="37" t="s">
        <v>159</v>
      </c>
      <c r="C10" s="37" t="s">
        <v>159</v>
      </c>
      <c r="D10" s="37" t="s">
        <v>159</v>
      </c>
      <c r="E10" s="37">
        <v>2</v>
      </c>
      <c r="F10" s="37" t="s">
        <v>159</v>
      </c>
      <c r="G10" s="60">
        <v>2</v>
      </c>
    </row>
    <row r="11" spans="1:7" s="28" customFormat="1" ht="16.5" customHeight="1">
      <c r="A11" s="29" t="s">
        <v>41</v>
      </c>
      <c r="B11" s="34">
        <f t="shared" ref="B11:D11" si="2">B12+B43</f>
        <v>126</v>
      </c>
      <c r="C11" s="34">
        <f>C12</f>
        <v>1</v>
      </c>
      <c r="D11" s="34">
        <f t="shared" si="2"/>
        <v>125</v>
      </c>
      <c r="E11" s="34">
        <f>E12</f>
        <v>11</v>
      </c>
      <c r="F11" s="34" t="str">
        <f>F12</f>
        <v>—</v>
      </c>
      <c r="G11" s="34">
        <f>G12</f>
        <v>11</v>
      </c>
    </row>
    <row r="12" spans="1:7" s="28" customFormat="1" ht="16.5" customHeight="1">
      <c r="A12" s="29" t="s">
        <v>42</v>
      </c>
      <c r="B12" s="34">
        <f>SUM(B13:B42)</f>
        <v>123</v>
      </c>
      <c r="C12" s="34">
        <f t="shared" ref="C12:G12" si="3">SUM(C13:C42)</f>
        <v>1</v>
      </c>
      <c r="D12" s="34">
        <f t="shared" si="3"/>
        <v>122</v>
      </c>
      <c r="E12" s="34">
        <f t="shared" si="3"/>
        <v>11</v>
      </c>
      <c r="F12" s="34" t="s">
        <v>182</v>
      </c>
      <c r="G12" s="50">
        <f t="shared" si="3"/>
        <v>11</v>
      </c>
    </row>
    <row r="13" spans="1:7" ht="16.5" customHeight="1">
      <c r="A13" s="30" t="s">
        <v>43</v>
      </c>
      <c r="B13" s="37">
        <v>6</v>
      </c>
      <c r="C13" s="37" t="s">
        <v>159</v>
      </c>
      <c r="D13" s="37">
        <v>6</v>
      </c>
      <c r="E13" s="37">
        <v>6</v>
      </c>
      <c r="F13" s="37" t="s">
        <v>159</v>
      </c>
      <c r="G13" s="60">
        <v>6</v>
      </c>
    </row>
    <row r="14" spans="1:7" ht="16.5" customHeight="1">
      <c r="A14" s="30" t="s">
        <v>44</v>
      </c>
      <c r="B14" s="37">
        <v>8</v>
      </c>
      <c r="C14" s="37" t="s">
        <v>159</v>
      </c>
      <c r="D14" s="37">
        <v>8</v>
      </c>
      <c r="E14" s="37" t="s">
        <v>159</v>
      </c>
      <c r="F14" s="37" t="s">
        <v>159</v>
      </c>
      <c r="G14" s="82" t="s">
        <v>179</v>
      </c>
    </row>
    <row r="15" spans="1:7" ht="16.5" customHeight="1">
      <c r="A15" s="30" t="s">
        <v>45</v>
      </c>
      <c r="B15" s="37">
        <v>13</v>
      </c>
      <c r="C15" s="37" t="s">
        <v>159</v>
      </c>
      <c r="D15" s="37">
        <v>13</v>
      </c>
      <c r="E15" s="37" t="s">
        <v>159</v>
      </c>
      <c r="F15" s="37" t="s">
        <v>159</v>
      </c>
      <c r="G15" s="82" t="s">
        <v>179</v>
      </c>
    </row>
    <row r="16" spans="1:7" ht="16.5" customHeight="1">
      <c r="A16" s="30" t="s">
        <v>46</v>
      </c>
      <c r="B16" s="37">
        <v>6</v>
      </c>
      <c r="C16" s="37" t="s">
        <v>159</v>
      </c>
      <c r="D16" s="37">
        <v>6</v>
      </c>
      <c r="E16" s="37" t="s">
        <v>159</v>
      </c>
      <c r="F16" s="37" t="s">
        <v>159</v>
      </c>
      <c r="G16" s="82" t="s">
        <v>179</v>
      </c>
    </row>
    <row r="17" spans="1:7" ht="16.5" customHeight="1">
      <c r="A17" s="30" t="s">
        <v>48</v>
      </c>
      <c r="B17" s="37">
        <v>3</v>
      </c>
      <c r="C17" s="37" t="s">
        <v>159</v>
      </c>
      <c r="D17" s="37">
        <v>3</v>
      </c>
      <c r="E17" s="37" t="s">
        <v>159</v>
      </c>
      <c r="F17" s="37" t="s">
        <v>159</v>
      </c>
      <c r="G17" s="82" t="s">
        <v>179</v>
      </c>
    </row>
    <row r="18" spans="1:7" ht="16.5" customHeight="1">
      <c r="A18" s="30" t="s">
        <v>49</v>
      </c>
      <c r="B18" s="37">
        <v>4</v>
      </c>
      <c r="C18" s="37" t="s">
        <v>159</v>
      </c>
      <c r="D18" s="37">
        <v>4</v>
      </c>
      <c r="E18" s="37" t="s">
        <v>159</v>
      </c>
      <c r="F18" s="37" t="s">
        <v>159</v>
      </c>
      <c r="G18" s="82" t="s">
        <v>179</v>
      </c>
    </row>
    <row r="19" spans="1:7" ht="16.5" customHeight="1">
      <c r="A19" s="30" t="s">
        <v>50</v>
      </c>
      <c r="B19" s="37">
        <v>2</v>
      </c>
      <c r="C19" s="37" t="s">
        <v>159</v>
      </c>
      <c r="D19" s="37">
        <v>2</v>
      </c>
      <c r="E19" s="37" t="s">
        <v>159</v>
      </c>
      <c r="F19" s="37" t="s">
        <v>159</v>
      </c>
      <c r="G19" s="82" t="s">
        <v>179</v>
      </c>
    </row>
    <row r="20" spans="1:7" ht="16.5" customHeight="1">
      <c r="A20" s="30" t="s">
        <v>51</v>
      </c>
      <c r="B20" s="37">
        <v>3</v>
      </c>
      <c r="C20" s="37" t="s">
        <v>159</v>
      </c>
      <c r="D20" s="37">
        <v>3</v>
      </c>
      <c r="E20" s="37" t="s">
        <v>159</v>
      </c>
      <c r="F20" s="37" t="s">
        <v>159</v>
      </c>
      <c r="G20" s="82" t="s">
        <v>179</v>
      </c>
    </row>
    <row r="21" spans="1:7" ht="16.5" customHeight="1">
      <c r="A21" s="30" t="s">
        <v>52</v>
      </c>
      <c r="B21" s="37">
        <v>2</v>
      </c>
      <c r="C21" s="37" t="s">
        <v>159</v>
      </c>
      <c r="D21" s="37">
        <v>2</v>
      </c>
      <c r="E21" s="37" t="s">
        <v>159</v>
      </c>
      <c r="F21" s="37" t="s">
        <v>159</v>
      </c>
      <c r="G21" s="82" t="s">
        <v>179</v>
      </c>
    </row>
    <row r="22" spans="1:7" ht="16.5" customHeight="1">
      <c r="A22" s="30" t="s">
        <v>53</v>
      </c>
      <c r="B22" s="37">
        <v>2</v>
      </c>
      <c r="C22" s="37" t="s">
        <v>159</v>
      </c>
      <c r="D22" s="37">
        <v>2</v>
      </c>
      <c r="E22" s="37" t="s">
        <v>159</v>
      </c>
      <c r="F22" s="37" t="s">
        <v>159</v>
      </c>
      <c r="G22" s="82" t="s">
        <v>179</v>
      </c>
    </row>
    <row r="23" spans="1:7" ht="16.5" customHeight="1">
      <c r="A23" s="30" t="s">
        <v>54</v>
      </c>
      <c r="B23" s="37">
        <v>3</v>
      </c>
      <c r="C23" s="37" t="s">
        <v>159</v>
      </c>
      <c r="D23" s="37">
        <v>3</v>
      </c>
      <c r="E23" s="37" t="s">
        <v>159</v>
      </c>
      <c r="F23" s="37" t="s">
        <v>159</v>
      </c>
      <c r="G23" s="82" t="s">
        <v>179</v>
      </c>
    </row>
    <row r="24" spans="1:7" ht="16.5" customHeight="1">
      <c r="A24" s="64" t="s">
        <v>55</v>
      </c>
      <c r="B24" s="65">
        <v>11</v>
      </c>
      <c r="C24" s="65">
        <v>1</v>
      </c>
      <c r="D24" s="65">
        <v>10</v>
      </c>
      <c r="E24" s="65" t="s">
        <v>159</v>
      </c>
      <c r="F24" s="65" t="s">
        <v>159</v>
      </c>
      <c r="G24" s="93" t="s">
        <v>179</v>
      </c>
    </row>
    <row r="25" spans="1:7" ht="17.25" customHeight="1" thickBot="1">
      <c r="A25" s="31" t="s">
        <v>56</v>
      </c>
      <c r="B25" s="41">
        <v>3</v>
      </c>
      <c r="C25" s="41" t="s">
        <v>159</v>
      </c>
      <c r="D25" s="41">
        <v>3</v>
      </c>
      <c r="E25" s="41" t="s">
        <v>159</v>
      </c>
      <c r="F25" s="41" t="s">
        <v>159</v>
      </c>
      <c r="G25" s="84" t="s">
        <v>179</v>
      </c>
    </row>
    <row r="26" spans="1:7" ht="17.25" customHeight="1">
      <c r="A26" s="33" t="s">
        <v>57</v>
      </c>
      <c r="B26" s="45">
        <v>14</v>
      </c>
      <c r="C26" s="45" t="s">
        <v>159</v>
      </c>
      <c r="D26" s="45">
        <v>14</v>
      </c>
      <c r="E26" s="45" t="s">
        <v>159</v>
      </c>
      <c r="F26" s="45" t="s">
        <v>159</v>
      </c>
      <c r="G26" s="83" t="s">
        <v>179</v>
      </c>
    </row>
    <row r="27" spans="1:7" ht="17.25" customHeight="1">
      <c r="A27" s="30" t="s">
        <v>59</v>
      </c>
      <c r="B27" s="37">
        <v>3</v>
      </c>
      <c r="C27" s="37" t="s">
        <v>159</v>
      </c>
      <c r="D27" s="37">
        <v>3</v>
      </c>
      <c r="E27" s="37" t="s">
        <v>159</v>
      </c>
      <c r="F27" s="37" t="s">
        <v>159</v>
      </c>
      <c r="G27" s="82" t="s">
        <v>179</v>
      </c>
    </row>
    <row r="28" spans="1:7" ht="17.25" customHeight="1">
      <c r="A28" s="30" t="s">
        <v>61</v>
      </c>
      <c r="B28" s="37">
        <v>1</v>
      </c>
      <c r="C28" s="37" t="s">
        <v>159</v>
      </c>
      <c r="D28" s="37">
        <v>1</v>
      </c>
      <c r="E28" s="37" t="s">
        <v>159</v>
      </c>
      <c r="F28" s="37" t="s">
        <v>159</v>
      </c>
      <c r="G28" s="82" t="s">
        <v>179</v>
      </c>
    </row>
    <row r="29" spans="1:7" ht="17.25" customHeight="1">
      <c r="A29" s="30" t="s">
        <v>147</v>
      </c>
      <c r="B29" s="37">
        <v>2</v>
      </c>
      <c r="C29" s="37" t="s">
        <v>159</v>
      </c>
      <c r="D29" s="37">
        <v>2</v>
      </c>
      <c r="E29" s="37" t="s">
        <v>159</v>
      </c>
      <c r="F29" s="37" t="s">
        <v>159</v>
      </c>
      <c r="G29" s="82" t="s">
        <v>179</v>
      </c>
    </row>
    <row r="30" spans="1:7" ht="17.25" customHeight="1">
      <c r="A30" s="30" t="s">
        <v>62</v>
      </c>
      <c r="B30" s="37">
        <v>4</v>
      </c>
      <c r="C30" s="37" t="s">
        <v>159</v>
      </c>
      <c r="D30" s="37">
        <v>4</v>
      </c>
      <c r="E30" s="37" t="s">
        <v>159</v>
      </c>
      <c r="F30" s="37" t="s">
        <v>159</v>
      </c>
      <c r="G30" s="82" t="s">
        <v>179</v>
      </c>
    </row>
    <row r="31" spans="1:7" ht="17.25" customHeight="1">
      <c r="A31" s="30" t="s">
        <v>164</v>
      </c>
      <c r="B31" s="37">
        <v>4</v>
      </c>
      <c r="C31" s="37" t="s">
        <v>159</v>
      </c>
      <c r="D31" s="37">
        <v>4</v>
      </c>
      <c r="E31" s="37" t="s">
        <v>159</v>
      </c>
      <c r="F31" s="37" t="s">
        <v>159</v>
      </c>
      <c r="G31" s="82" t="s">
        <v>179</v>
      </c>
    </row>
    <row r="32" spans="1:7" ht="17.25" customHeight="1">
      <c r="A32" s="30" t="s">
        <v>65</v>
      </c>
      <c r="B32" s="37">
        <v>2</v>
      </c>
      <c r="C32" s="37" t="s">
        <v>159</v>
      </c>
      <c r="D32" s="37">
        <v>2</v>
      </c>
      <c r="E32" s="37" t="s">
        <v>159</v>
      </c>
      <c r="F32" s="37" t="s">
        <v>159</v>
      </c>
      <c r="G32" s="82" t="s">
        <v>179</v>
      </c>
    </row>
    <row r="33" spans="1:7" ht="17.25" customHeight="1">
      <c r="A33" s="30" t="s">
        <v>166</v>
      </c>
      <c r="B33" s="37">
        <v>3</v>
      </c>
      <c r="C33" s="37" t="s">
        <v>159</v>
      </c>
      <c r="D33" s="37">
        <v>3</v>
      </c>
      <c r="E33" s="37" t="s">
        <v>159</v>
      </c>
      <c r="F33" s="37" t="s">
        <v>159</v>
      </c>
      <c r="G33" s="82" t="s">
        <v>179</v>
      </c>
    </row>
    <row r="34" spans="1:7" ht="17.25" customHeight="1">
      <c r="A34" s="30" t="s">
        <v>70</v>
      </c>
      <c r="B34" s="37">
        <v>3</v>
      </c>
      <c r="C34" s="37" t="s">
        <v>159</v>
      </c>
      <c r="D34" s="37">
        <v>3</v>
      </c>
      <c r="E34" s="37" t="s">
        <v>159</v>
      </c>
      <c r="F34" s="37" t="s">
        <v>159</v>
      </c>
      <c r="G34" s="82" t="s">
        <v>179</v>
      </c>
    </row>
    <row r="35" spans="1:7" ht="17.25" customHeight="1">
      <c r="A35" s="30" t="s">
        <v>71</v>
      </c>
      <c r="B35" s="37">
        <v>3</v>
      </c>
      <c r="C35" s="37" t="s">
        <v>159</v>
      </c>
      <c r="D35" s="37">
        <v>3</v>
      </c>
      <c r="E35" s="37">
        <v>1</v>
      </c>
      <c r="F35" s="37" t="s">
        <v>159</v>
      </c>
      <c r="G35" s="60">
        <v>1</v>
      </c>
    </row>
    <row r="36" spans="1:7" ht="17.25" customHeight="1">
      <c r="A36" s="30" t="s">
        <v>72</v>
      </c>
      <c r="B36" s="37">
        <v>1</v>
      </c>
      <c r="C36" s="37" t="s">
        <v>159</v>
      </c>
      <c r="D36" s="37">
        <v>1</v>
      </c>
      <c r="E36" s="37" t="s">
        <v>159</v>
      </c>
      <c r="F36" s="37" t="s">
        <v>159</v>
      </c>
      <c r="G36" s="82" t="s">
        <v>179</v>
      </c>
    </row>
    <row r="37" spans="1:7" ht="17.25" customHeight="1">
      <c r="A37" s="30" t="s">
        <v>73</v>
      </c>
      <c r="B37" s="37">
        <v>2</v>
      </c>
      <c r="C37" s="37" t="s">
        <v>159</v>
      </c>
      <c r="D37" s="37">
        <v>2</v>
      </c>
      <c r="E37" s="37" t="s">
        <v>159</v>
      </c>
      <c r="F37" s="37" t="s">
        <v>159</v>
      </c>
      <c r="G37" s="82" t="s">
        <v>179</v>
      </c>
    </row>
    <row r="38" spans="1:7" ht="17.25" customHeight="1">
      <c r="A38" s="30" t="s">
        <v>74</v>
      </c>
      <c r="B38" s="37" t="s">
        <v>159</v>
      </c>
      <c r="C38" s="37" t="s">
        <v>159</v>
      </c>
      <c r="D38" s="37" t="s">
        <v>159</v>
      </c>
      <c r="E38" s="37">
        <v>4</v>
      </c>
      <c r="F38" s="37" t="s">
        <v>159</v>
      </c>
      <c r="G38" s="60">
        <v>4</v>
      </c>
    </row>
    <row r="39" spans="1:7" ht="17.25" customHeight="1">
      <c r="A39" s="30" t="s">
        <v>79</v>
      </c>
      <c r="B39" s="37">
        <v>1</v>
      </c>
      <c r="C39" s="37" t="s">
        <v>159</v>
      </c>
      <c r="D39" s="37">
        <v>1</v>
      </c>
      <c r="E39" s="37" t="s">
        <v>159</v>
      </c>
      <c r="F39" s="37" t="s">
        <v>159</v>
      </c>
      <c r="G39" s="82" t="s">
        <v>179</v>
      </c>
    </row>
    <row r="40" spans="1:7" ht="17.25" customHeight="1">
      <c r="A40" s="30" t="s">
        <v>80</v>
      </c>
      <c r="B40" s="37">
        <v>3</v>
      </c>
      <c r="C40" s="37" t="s">
        <v>159</v>
      </c>
      <c r="D40" s="37">
        <v>3</v>
      </c>
      <c r="E40" s="37" t="s">
        <v>159</v>
      </c>
      <c r="F40" s="37" t="s">
        <v>159</v>
      </c>
      <c r="G40" s="82" t="s">
        <v>179</v>
      </c>
    </row>
    <row r="41" spans="1:7" ht="17.25" customHeight="1">
      <c r="A41" s="30" t="s">
        <v>78</v>
      </c>
      <c r="B41" s="37">
        <v>1</v>
      </c>
      <c r="C41" s="37" t="s">
        <v>159</v>
      </c>
      <c r="D41" s="37">
        <v>1</v>
      </c>
      <c r="E41" s="37" t="s">
        <v>159</v>
      </c>
      <c r="F41" s="37" t="s">
        <v>159</v>
      </c>
      <c r="G41" s="82" t="s">
        <v>179</v>
      </c>
    </row>
    <row r="42" spans="1:7" ht="17.25" customHeight="1">
      <c r="A42" s="30" t="s">
        <v>170</v>
      </c>
      <c r="B42" s="37">
        <v>10</v>
      </c>
      <c r="C42" s="37" t="s">
        <v>159</v>
      </c>
      <c r="D42" s="37">
        <v>10</v>
      </c>
      <c r="E42" s="37" t="s">
        <v>159</v>
      </c>
      <c r="F42" s="37" t="s">
        <v>159</v>
      </c>
      <c r="G42" s="82" t="s">
        <v>179</v>
      </c>
    </row>
    <row r="43" spans="1:7" s="28" customFormat="1" ht="17.25" customHeight="1">
      <c r="A43" s="29" t="s">
        <v>87</v>
      </c>
      <c r="B43" s="34">
        <f>SUM(B44:B46)</f>
        <v>3</v>
      </c>
      <c r="C43" s="34" t="s">
        <v>182</v>
      </c>
      <c r="D43" s="34">
        <f t="shared" ref="D43" si="4">SUM(D44:D46)</f>
        <v>3</v>
      </c>
      <c r="E43" s="34" t="s">
        <v>182</v>
      </c>
      <c r="F43" s="34" t="s">
        <v>182</v>
      </c>
      <c r="G43" s="50" t="s">
        <v>182</v>
      </c>
    </row>
    <row r="44" spans="1:7" ht="17.25" customHeight="1">
      <c r="A44" s="30" t="s">
        <v>89</v>
      </c>
      <c r="B44" s="37">
        <v>1</v>
      </c>
      <c r="C44" s="37" t="s">
        <v>159</v>
      </c>
      <c r="D44" s="37">
        <v>1</v>
      </c>
      <c r="E44" s="37" t="s">
        <v>159</v>
      </c>
      <c r="F44" s="37" t="s">
        <v>159</v>
      </c>
      <c r="G44" s="82" t="s">
        <v>179</v>
      </c>
    </row>
    <row r="45" spans="1:7" ht="17.25" customHeight="1">
      <c r="A45" s="30" t="s">
        <v>93</v>
      </c>
      <c r="B45" s="37">
        <v>1</v>
      </c>
      <c r="C45" s="37" t="s">
        <v>182</v>
      </c>
      <c r="D45" s="37">
        <v>1</v>
      </c>
      <c r="E45" s="37" t="s">
        <v>159</v>
      </c>
      <c r="F45" s="37" t="s">
        <v>159</v>
      </c>
      <c r="G45" s="82" t="s">
        <v>179</v>
      </c>
    </row>
    <row r="46" spans="1:7" ht="17.25" customHeight="1" thickBot="1">
      <c r="A46" s="31" t="s">
        <v>95</v>
      </c>
      <c r="B46" s="41">
        <v>1</v>
      </c>
      <c r="C46" s="41" t="s">
        <v>182</v>
      </c>
      <c r="D46" s="41">
        <v>1</v>
      </c>
      <c r="E46" s="41" t="s">
        <v>182</v>
      </c>
      <c r="F46" s="41" t="s">
        <v>182</v>
      </c>
      <c r="G46" s="61" t="s">
        <v>182</v>
      </c>
    </row>
  </sheetData>
  <mergeCells count="4">
    <mergeCell ref="A2:A3"/>
    <mergeCell ref="B2:D2"/>
    <mergeCell ref="E2:G2"/>
    <mergeCell ref="A1:G1"/>
  </mergeCells>
  <phoneticPr fontId="1" type="noConversion"/>
  <pageMargins left="0.74803149606299213" right="0.74803149606299213" top="0.98425196850393704" bottom="0.78740157480314965" header="0.51181102362204722" footer="0.51181102362204722"/>
  <pageSetup paperSize="9" orientation="landscape" r:id="rId1"/>
  <headerFooter alignWithMargins="0">
    <oddHeader>&amp;L&amp;"仿宋_GB2312,常规"&amp;16附表六：&amp;C&amp;"黑体,常规"&amp;20普通高校分校科研成果获奖情况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ky1</vt:lpstr>
      <vt:lpstr>ky2</vt:lpstr>
      <vt:lpstr>ky3</vt:lpstr>
      <vt:lpstr>ky4</vt:lpstr>
      <vt:lpstr>ky5</vt:lpstr>
      <vt:lpstr>ky6</vt:lpstr>
      <vt:lpstr>'ky1'!Print_Titles</vt:lpstr>
      <vt:lpstr>'ky2'!Print_Titles</vt:lpstr>
      <vt:lpstr>'ky3'!Print_Titles</vt:lpstr>
      <vt:lpstr>'ky4'!Print_Titles</vt:lpstr>
      <vt:lpstr>'ky5'!Print_Titles</vt:lpstr>
      <vt:lpstr>'ky6'!Print_Titles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1111</cp:lastModifiedBy>
  <cp:lastPrinted>2021-04-08T08:12:25Z</cp:lastPrinted>
  <dcterms:created xsi:type="dcterms:W3CDTF">2005-04-19T02:32:34Z</dcterms:created>
  <dcterms:modified xsi:type="dcterms:W3CDTF">2021-04-15T07:08:50Z</dcterms:modified>
</cp:coreProperties>
</file>